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Кросс-поход" sheetId="1" r:id="rId1"/>
    <sheet name="Ориентирование" sheetId="2" r:id="rId2"/>
    <sheet name="Памятник природы" sheetId="3" r:id="rId3"/>
    <sheet name="Общий зачёт" sheetId="4" r:id="rId4"/>
  </sheets>
  <calcPr calcId="152511"/>
</workbook>
</file>

<file path=xl/calcChain.xml><?xml version="1.0" encoding="utf-8"?>
<calcChain xmlns="http://schemas.openxmlformats.org/spreadsheetml/2006/main">
  <c r="G11" i="4" l="1"/>
  <c r="G6" i="4"/>
  <c r="G7" i="4"/>
  <c r="G9" i="4"/>
  <c r="G8" i="4"/>
  <c r="G12" i="4"/>
  <c r="G13" i="4"/>
  <c r="G14" i="4"/>
  <c r="G15" i="4"/>
  <c r="G10" i="4"/>
  <c r="G17" i="4"/>
  <c r="B28" i="2" l="1"/>
  <c r="B35" i="2"/>
  <c r="B59" i="2" l="1"/>
  <c r="B14" i="2"/>
  <c r="B48" i="2"/>
  <c r="G13" i="1" l="1"/>
  <c r="R13" i="1" s="1"/>
  <c r="G7" i="1"/>
  <c r="R7" i="1" s="1"/>
  <c r="G9" i="1"/>
  <c r="R9" i="1" s="1"/>
  <c r="G10" i="1"/>
  <c r="R10" i="1" s="1"/>
  <c r="G17" i="1"/>
  <c r="R17" i="1" s="1"/>
  <c r="G11" i="1"/>
  <c r="R11" i="1" s="1"/>
  <c r="G6" i="1"/>
  <c r="R6" i="1" s="1"/>
  <c r="G14" i="1"/>
  <c r="R14" i="1" s="1"/>
  <c r="G8" i="1"/>
  <c r="R8" i="1" s="1"/>
  <c r="G18" i="1"/>
  <c r="R18" i="1" s="1"/>
  <c r="G5" i="1"/>
  <c r="R5" i="1" s="1"/>
  <c r="G16" i="1"/>
  <c r="R16" i="1" s="1"/>
  <c r="G12" i="1"/>
  <c r="R12" i="1" s="1"/>
</calcChain>
</file>

<file path=xl/sharedStrings.xml><?xml version="1.0" encoding="utf-8"?>
<sst xmlns="http://schemas.openxmlformats.org/spreadsheetml/2006/main" count="179" uniqueCount="126">
  <si>
    <t>№ п/п</t>
  </si>
  <si>
    <t>Команда</t>
  </si>
  <si>
    <t>Школа, Тренер</t>
  </si>
  <si>
    <t>Время старта</t>
  </si>
  <si>
    <t>Время на дистанции</t>
  </si>
  <si>
    <t>Время финиша</t>
  </si>
  <si>
    <t>Next</t>
  </si>
  <si>
    <t>"КЕДР", Жбанова АА</t>
  </si>
  <si>
    <t>СОШ № 28</t>
  </si>
  <si>
    <t>"Наша Гавань", Канаева</t>
  </si>
  <si>
    <t>СОШ № 32, Ларина</t>
  </si>
  <si>
    <t>СОШ № 19, 8 кл,</t>
  </si>
  <si>
    <t>"Наша Гавань", Соболев</t>
  </si>
  <si>
    <t>СОШ № 23, 6 кл</t>
  </si>
  <si>
    <t>СОШ № 23, 7 кл</t>
  </si>
  <si>
    <t>Эврика, 6М</t>
  </si>
  <si>
    <t>Гимн № 18</t>
  </si>
  <si>
    <t>Эврика, 3 кл, Ведерникова</t>
  </si>
  <si>
    <t>Эврика, 4 кл,  Ведерникова</t>
  </si>
  <si>
    <t>Отсечки</t>
  </si>
  <si>
    <t>Эврика, 6 кл, Анисимова ТН</t>
  </si>
  <si>
    <t>Ласточки</t>
  </si>
  <si>
    <t>Охотники за путешествиями</t>
  </si>
  <si>
    <t>Эдельвейс</t>
  </si>
  <si>
    <t>Форсаж</t>
  </si>
  <si>
    <t>Родина-1</t>
  </si>
  <si>
    <t>Россия</t>
  </si>
  <si>
    <t>Родина-2</t>
  </si>
  <si>
    <t>Стрижи</t>
  </si>
  <si>
    <t>Монтессори</t>
  </si>
  <si>
    <t>Звёздочки</t>
  </si>
  <si>
    <t>Спуск</t>
  </si>
  <si>
    <t>Полоса препятствий</t>
  </si>
  <si>
    <t>параллельные перила</t>
  </si>
  <si>
    <t>Тактические задачи</t>
  </si>
  <si>
    <t>"Карточные" игры</t>
  </si>
  <si>
    <t>описание водного объекта</t>
  </si>
  <si>
    <t>Костёр</t>
  </si>
  <si>
    <t>Узлы</t>
  </si>
  <si>
    <t>Подъём</t>
  </si>
  <si>
    <t>7-8 класс</t>
  </si>
  <si>
    <t>5-6 класс</t>
  </si>
  <si>
    <t>Узлы Бонус</t>
  </si>
  <si>
    <t>Рваные кеды</t>
  </si>
  <si>
    <t>Красные помидоры</t>
  </si>
  <si>
    <t>Итого</t>
  </si>
  <si>
    <t>Мес то</t>
  </si>
  <si>
    <t>Кросс-поход, дистанция 1 класса</t>
  </si>
  <si>
    <t xml:space="preserve"> 28 сентября 2015</t>
  </si>
  <si>
    <t>Итоговый протокол слёта детских туристских коллективов города Томска «Осенний букет» в рамках городской программы «Начало большого пути»,                                                                                          посвященного Всемирному дню туризма</t>
  </si>
  <si>
    <t>23 школа 7 класс</t>
  </si>
  <si>
    <t>Иванищев Артем</t>
  </si>
  <si>
    <t>Киселев Дмитрий</t>
  </si>
  <si>
    <t>Кора Семен</t>
  </si>
  <si>
    <t>Иванов Константин</t>
  </si>
  <si>
    <t>Козлова Алина</t>
  </si>
  <si>
    <t>Резник Владислав</t>
  </si>
  <si>
    <t>Прийменко Иван</t>
  </si>
  <si>
    <t>Клыгин Артем</t>
  </si>
  <si>
    <t>Люкина Татьяна</t>
  </si>
  <si>
    <t>Козюков Максим</t>
  </si>
  <si>
    <t>Кочарян Арман</t>
  </si>
  <si>
    <t>23 школа 6 класс</t>
  </si>
  <si>
    <t>Киреев Линар</t>
  </si>
  <si>
    <t>Куандыкова Елизавета</t>
  </si>
  <si>
    <t>Куандыков Омар</t>
  </si>
  <si>
    <t>Фохт Егор</t>
  </si>
  <si>
    <t>Халитов Тимур</t>
  </si>
  <si>
    <t>Белодедова Алина</t>
  </si>
  <si>
    <t>Шинкевич Юлия</t>
  </si>
  <si>
    <t>Войцеховский Никита</t>
  </si>
  <si>
    <t>Юняев Никита</t>
  </si>
  <si>
    <t>Калашников Михаил</t>
  </si>
  <si>
    <t>32 школа 6 класс</t>
  </si>
  <si>
    <t>Брюханйцев Марк</t>
  </si>
  <si>
    <t>Брагин Дмитрий</t>
  </si>
  <si>
    <t>Татахтаев Владимир</t>
  </si>
  <si>
    <t>Самодурова Дарья</t>
  </si>
  <si>
    <t>Шестернина Ирина</t>
  </si>
  <si>
    <t>Березовский Илья</t>
  </si>
  <si>
    <t>Коротков Виталий</t>
  </si>
  <si>
    <t>Томилина Виктория</t>
  </si>
  <si>
    <t>Седая Лилия</t>
  </si>
  <si>
    <t>Мелков Данил</t>
  </si>
  <si>
    <t xml:space="preserve">Эврика Россия </t>
  </si>
  <si>
    <t>Шмальц Дмитрий</t>
  </si>
  <si>
    <t>Ведерников Лев</t>
  </si>
  <si>
    <t>Щербатенко Дмитрий</t>
  </si>
  <si>
    <t>Рынков Арсений</t>
  </si>
  <si>
    <t>Шапров Анатолий</t>
  </si>
  <si>
    <t>Гуляева Мария</t>
  </si>
  <si>
    <t>Гуляева Дарья</t>
  </si>
  <si>
    <t>Кошелева Мария</t>
  </si>
  <si>
    <t>Сумма баллов (4 лучших)</t>
  </si>
  <si>
    <t>Форсаж, "Наша Гавань"</t>
  </si>
  <si>
    <t>Канаев Глеб</t>
  </si>
  <si>
    <t>Афонина Дарья</t>
  </si>
  <si>
    <t>Пылаева Виктория</t>
  </si>
  <si>
    <t>Степанов Денис</t>
  </si>
  <si>
    <t>Место</t>
  </si>
  <si>
    <t>Общий зачёт слёта детских туристских коллективов города Томска «Осенний букет» в рамках городской программы «Начало большого пути»,                                                                                          посвященного Всемирному дню туризма</t>
  </si>
  <si>
    <t xml:space="preserve"> 26-28 сентября 2015</t>
  </si>
  <si>
    <t>г: Томск, Южная, Лагерный сад</t>
  </si>
  <si>
    <t>Кросс-поход</t>
  </si>
  <si>
    <t>Ориентирование</t>
  </si>
  <si>
    <t>Памятник природы</t>
  </si>
  <si>
    <t>Сумма мест</t>
  </si>
  <si>
    <t>Итоговое место</t>
  </si>
  <si>
    <t>Протокол соревнований по спортивному ориентированию, командный зачёт</t>
  </si>
  <si>
    <t>Эврика, 3 кл, ВедерниковаТ.В.</t>
  </si>
  <si>
    <t>Эврика, 4 кл,  Ведерникова Т.В.</t>
  </si>
  <si>
    <t>"КЕДР", Жбанова А.А.</t>
  </si>
  <si>
    <t>СОШ № 32, Ларина А.В.</t>
  </si>
  <si>
    <t>СОШ № 28, Белова Е.Н.</t>
  </si>
  <si>
    <t>"Наша Гавань",       Канаева Н.А.</t>
  </si>
  <si>
    <t>"Наша Гавань",        Соболев А.Г.</t>
  </si>
  <si>
    <t>Эврика, 6 кл,        Анисимова Т.Н.</t>
  </si>
  <si>
    <t xml:space="preserve">Эврика, 6М,     Евстигнеева И.А. </t>
  </si>
  <si>
    <t>СОШ № 23, 6 кл.   Лобанова Н.Л.</t>
  </si>
  <si>
    <t>СОШ № 19, 8 кл, Васильева Л.В.</t>
  </si>
  <si>
    <t>Гимн № 18,          Журавлёва М.А.</t>
  </si>
  <si>
    <t>СОШ № 23, 7 кл,    Акимова Е.А.</t>
  </si>
  <si>
    <t>г. Томск, Южная</t>
  </si>
  <si>
    <t>Осенний лес</t>
  </si>
  <si>
    <t>-</t>
  </si>
  <si>
    <t xml:space="preserve"> 26-28 сентября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</si>
</sst>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opLeftCell="A7" workbookViewId="0">
      <selection activeCell="M10" sqref="M10"/>
    </sheetView>
  </sheetViews>
  <sheetFormatPr defaultRowHeight="15" x14ac:dyDescent="0.25"/>
  <cols>
    <col min="1" max="1" width="6.85546875" customWidth="1"/>
    <col min="2" max="2" width="17.28515625" customWidth="1"/>
    <col min="3" max="3" width="23.5703125" customWidth="1"/>
    <col min="4" max="4" width="7.5703125" customWidth="1"/>
    <col min="5" max="5" width="7.28515625" customWidth="1"/>
    <col min="6" max="6" width="7.140625" bestFit="1" customWidth="1"/>
    <col min="7" max="7" width="8.140625" customWidth="1"/>
    <col min="8" max="18" width="7.42578125" customWidth="1"/>
    <col min="19" max="19" width="5" customWidth="1"/>
  </cols>
  <sheetData>
    <row r="1" spans="1:19" ht="28.5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10" t="s">
        <v>122</v>
      </c>
      <c r="B2" s="10"/>
      <c r="D2" s="35" t="s">
        <v>47</v>
      </c>
      <c r="E2" s="35"/>
      <c r="F2" s="35"/>
      <c r="G2" s="35"/>
      <c r="H2" s="35"/>
      <c r="I2" s="35"/>
      <c r="J2" s="35"/>
      <c r="K2" s="35"/>
      <c r="L2" s="35"/>
      <c r="M2" s="35"/>
      <c r="P2" s="36" t="s">
        <v>48</v>
      </c>
      <c r="Q2" s="36"/>
      <c r="R2" s="36"/>
      <c r="S2" s="36"/>
    </row>
    <row r="3" spans="1:19" s="1" customFormat="1" ht="86.25" x14ac:dyDescent="0.25">
      <c r="A3" s="2" t="s">
        <v>0</v>
      </c>
      <c r="B3" s="2" t="s">
        <v>1</v>
      </c>
      <c r="C3" s="2" t="s">
        <v>2</v>
      </c>
      <c r="D3" s="7" t="s">
        <v>3</v>
      </c>
      <c r="E3" s="7" t="s">
        <v>5</v>
      </c>
      <c r="F3" s="7" t="s">
        <v>19</v>
      </c>
      <c r="G3" s="7" t="s">
        <v>4</v>
      </c>
      <c r="H3" s="7" t="s">
        <v>31</v>
      </c>
      <c r="I3" s="7" t="s">
        <v>32</v>
      </c>
      <c r="J3" s="7" t="s">
        <v>33</v>
      </c>
      <c r="K3" s="7" t="s">
        <v>34</v>
      </c>
      <c r="L3" s="7" t="s">
        <v>35</v>
      </c>
      <c r="M3" s="7" t="s">
        <v>36</v>
      </c>
      <c r="N3" s="7" t="s">
        <v>37</v>
      </c>
      <c r="O3" s="7" t="s">
        <v>38</v>
      </c>
      <c r="P3" s="8" t="s">
        <v>42</v>
      </c>
      <c r="Q3" s="7" t="s">
        <v>39</v>
      </c>
      <c r="R3" s="7" t="s">
        <v>45</v>
      </c>
      <c r="S3" s="7" t="s">
        <v>46</v>
      </c>
    </row>
    <row r="4" spans="1:19" s="1" customFormat="1" ht="15" customHeight="1" x14ac:dyDescent="0.25">
      <c r="A4" s="2"/>
      <c r="B4" s="28" t="s">
        <v>41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</row>
    <row r="5" spans="1:19" ht="30" x14ac:dyDescent="0.25">
      <c r="A5" s="4"/>
      <c r="B5" s="24" t="s">
        <v>29</v>
      </c>
      <c r="C5" s="24" t="s">
        <v>117</v>
      </c>
      <c r="D5" s="6">
        <v>0.16111111111111112</v>
      </c>
      <c r="E5" s="6">
        <v>0.21315972222222224</v>
      </c>
      <c r="F5" s="6"/>
      <c r="G5" s="6">
        <f t="shared" ref="G5:G14" si="0">E5-D5-F5</f>
        <v>5.2048611111111115E-2</v>
      </c>
      <c r="H5" s="6">
        <v>0</v>
      </c>
      <c r="I5" s="6">
        <v>1.7361111111111112E-4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1.0416666666666667E-3</v>
      </c>
      <c r="Q5" s="6">
        <v>0</v>
      </c>
      <c r="R5" s="6">
        <f t="shared" ref="R5:R14" si="1">G5+H5+I5+J5+K5+L5+M5+N5+O5-P5+Q5</f>
        <v>5.1180555555555556E-2</v>
      </c>
      <c r="S5" s="25">
        <v>1</v>
      </c>
    </row>
    <row r="6" spans="1:19" ht="30" x14ac:dyDescent="0.25">
      <c r="A6" s="4"/>
      <c r="B6" s="24" t="s">
        <v>26</v>
      </c>
      <c r="C6" s="24" t="s">
        <v>109</v>
      </c>
      <c r="D6" s="6">
        <v>0.12916666666666668</v>
      </c>
      <c r="E6" s="6">
        <v>0.18232638888888889</v>
      </c>
      <c r="F6" s="6"/>
      <c r="G6" s="6">
        <f t="shared" si="0"/>
        <v>5.3159722222222205E-2</v>
      </c>
      <c r="H6" s="6">
        <v>0</v>
      </c>
      <c r="I6" s="6">
        <v>1.7361111111111112E-4</v>
      </c>
      <c r="J6" s="6">
        <v>0</v>
      </c>
      <c r="K6" s="6">
        <v>0</v>
      </c>
      <c r="L6" s="6">
        <v>1.7361111111111112E-4</v>
      </c>
      <c r="M6" s="6">
        <v>0</v>
      </c>
      <c r="N6" s="6">
        <v>0</v>
      </c>
      <c r="O6" s="6">
        <v>0</v>
      </c>
      <c r="P6" s="6">
        <v>1.0416666666666667E-3</v>
      </c>
      <c r="Q6" s="6">
        <v>0</v>
      </c>
      <c r="R6" s="6">
        <f t="shared" si="1"/>
        <v>5.2465277777777757E-2</v>
      </c>
      <c r="S6" s="25">
        <v>2</v>
      </c>
    </row>
    <row r="7" spans="1:19" x14ac:dyDescent="0.25">
      <c r="A7" s="4"/>
      <c r="B7" s="24" t="s">
        <v>43</v>
      </c>
      <c r="C7" s="24" t="s">
        <v>113</v>
      </c>
      <c r="D7" s="6">
        <v>1.0416666666666666E-2</v>
      </c>
      <c r="E7" s="6">
        <v>6.3043981481481479E-2</v>
      </c>
      <c r="F7" s="6"/>
      <c r="G7" s="6">
        <f t="shared" si="0"/>
        <v>5.2627314814814814E-2</v>
      </c>
      <c r="H7" s="6">
        <v>0</v>
      </c>
      <c r="I7" s="6">
        <v>4.6296296296296293E-4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1.7361111111111112E-4</v>
      </c>
      <c r="P7" s="6">
        <v>6.9444444444444447E-4</v>
      </c>
      <c r="Q7" s="6">
        <v>0</v>
      </c>
      <c r="R7" s="6">
        <f t="shared" si="1"/>
        <v>5.2569444444444446E-2</v>
      </c>
      <c r="S7" s="25">
        <v>3</v>
      </c>
    </row>
    <row r="8" spans="1:19" ht="30" x14ac:dyDescent="0.25">
      <c r="A8" s="4"/>
      <c r="B8" s="24" t="s">
        <v>25</v>
      </c>
      <c r="C8" s="24" t="s">
        <v>118</v>
      </c>
      <c r="D8" s="6">
        <v>0.11666666666666665</v>
      </c>
      <c r="E8" s="6">
        <v>0.1708449074074074</v>
      </c>
      <c r="F8" s="6"/>
      <c r="G8" s="6">
        <f t="shared" si="0"/>
        <v>5.4178240740740749E-2</v>
      </c>
      <c r="H8" s="6">
        <v>0</v>
      </c>
      <c r="I8" s="6">
        <v>5.2083333333333333E-4</v>
      </c>
      <c r="J8" s="6">
        <v>0</v>
      </c>
      <c r="K8" s="6">
        <v>0</v>
      </c>
      <c r="L8" s="6">
        <v>1.7361111111111112E-4</v>
      </c>
      <c r="M8" s="6">
        <v>0</v>
      </c>
      <c r="N8" s="6">
        <v>0</v>
      </c>
      <c r="O8" s="6">
        <v>0</v>
      </c>
      <c r="P8" s="6">
        <v>1.0416666666666667E-3</v>
      </c>
      <c r="Q8" s="6">
        <v>0</v>
      </c>
      <c r="R8" s="6">
        <f t="shared" si="1"/>
        <v>5.3831018518518521E-2</v>
      </c>
      <c r="S8" s="25">
        <v>4</v>
      </c>
    </row>
    <row r="9" spans="1:19" ht="30" x14ac:dyDescent="0.25">
      <c r="A9" s="4"/>
      <c r="B9" s="24" t="s">
        <v>24</v>
      </c>
      <c r="C9" s="24" t="s">
        <v>114</v>
      </c>
      <c r="D9" s="6">
        <v>7.2916666666666671E-2</v>
      </c>
      <c r="E9" s="6">
        <v>0.13972222222222222</v>
      </c>
      <c r="F9" s="6"/>
      <c r="G9" s="6">
        <f t="shared" si="0"/>
        <v>6.6805555555555549E-2</v>
      </c>
      <c r="H9" s="6">
        <v>0</v>
      </c>
      <c r="I9" s="6">
        <v>5.7870370370370378E-4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1.7361111111111112E-4</v>
      </c>
      <c r="P9" s="6">
        <v>6.9444444444444447E-4</v>
      </c>
      <c r="Q9" s="6">
        <v>0</v>
      </c>
      <c r="R9" s="6">
        <f t="shared" si="1"/>
        <v>6.6863425925925923E-2</v>
      </c>
      <c r="S9" s="25">
        <v>5</v>
      </c>
    </row>
    <row r="10" spans="1:19" ht="30" x14ac:dyDescent="0.25">
      <c r="A10" s="4"/>
      <c r="B10" s="24" t="s">
        <v>22</v>
      </c>
      <c r="C10" s="24" t="s">
        <v>112</v>
      </c>
      <c r="D10" s="6">
        <v>4.6527777777777779E-2</v>
      </c>
      <c r="E10" s="6">
        <v>0.1196875</v>
      </c>
      <c r="F10" s="6">
        <v>4.1666666666666666E-3</v>
      </c>
      <c r="G10" s="6">
        <f t="shared" si="0"/>
        <v>6.8993055555555557E-2</v>
      </c>
      <c r="H10" s="6">
        <v>0</v>
      </c>
      <c r="I10" s="6">
        <v>7.5231481481481471E-4</v>
      </c>
      <c r="J10" s="6">
        <v>0</v>
      </c>
      <c r="K10" s="6">
        <v>0</v>
      </c>
      <c r="L10" s="6">
        <v>3.4722222222222224E-4</v>
      </c>
      <c r="M10" s="6">
        <v>0</v>
      </c>
      <c r="N10" s="6">
        <v>0</v>
      </c>
      <c r="O10" s="6">
        <v>0</v>
      </c>
      <c r="P10" s="6">
        <v>1.0416666666666667E-3</v>
      </c>
      <c r="Q10" s="6">
        <v>0</v>
      </c>
      <c r="R10" s="6">
        <f t="shared" si="1"/>
        <v>6.9050925925925932E-2</v>
      </c>
      <c r="S10" s="25">
        <v>6</v>
      </c>
    </row>
    <row r="11" spans="1:19" ht="30" x14ac:dyDescent="0.25">
      <c r="A11" s="4"/>
      <c r="B11" s="24" t="s">
        <v>23</v>
      </c>
      <c r="C11" s="24" t="s">
        <v>115</v>
      </c>
      <c r="D11" s="6">
        <v>5.9027777777777783E-2</v>
      </c>
      <c r="E11" s="6">
        <v>0.13268518518518518</v>
      </c>
      <c r="F11" s="6">
        <v>1.3888888888888889E-3</v>
      </c>
      <c r="G11" s="6">
        <f t="shared" si="0"/>
        <v>7.226851851851851E-2</v>
      </c>
      <c r="H11" s="6">
        <v>0</v>
      </c>
      <c r="I11" s="6">
        <v>5.7870370370370378E-4</v>
      </c>
      <c r="J11" s="6">
        <v>0</v>
      </c>
      <c r="K11" s="6">
        <v>0</v>
      </c>
      <c r="L11" s="6">
        <v>3.4722222222222224E-4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f t="shared" si="1"/>
        <v>7.3194444444444437E-2</v>
      </c>
      <c r="S11" s="25">
        <v>7</v>
      </c>
    </row>
    <row r="12" spans="1:19" x14ac:dyDescent="0.25">
      <c r="A12" s="4"/>
      <c r="B12" s="24" t="s">
        <v>6</v>
      </c>
      <c r="C12" s="24" t="s">
        <v>111</v>
      </c>
      <c r="D12" s="6">
        <v>0</v>
      </c>
      <c r="E12" s="6">
        <v>7.8321759259259258E-2</v>
      </c>
      <c r="F12" s="6"/>
      <c r="G12" s="6">
        <f t="shared" si="0"/>
        <v>7.8321759259259258E-2</v>
      </c>
      <c r="H12" s="6">
        <v>0</v>
      </c>
      <c r="I12" s="6">
        <v>4.0509259259259258E-4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6.9444444444444447E-4</v>
      </c>
      <c r="P12" s="6">
        <v>3.4722222222222224E-4</v>
      </c>
      <c r="Q12" s="6">
        <v>0</v>
      </c>
      <c r="R12" s="6">
        <f t="shared" si="1"/>
        <v>7.9074074074074074E-2</v>
      </c>
      <c r="S12" s="25">
        <v>8</v>
      </c>
    </row>
    <row r="13" spans="1:19" ht="30" x14ac:dyDescent="0.25">
      <c r="A13" s="4"/>
      <c r="B13" s="24" t="s">
        <v>44</v>
      </c>
      <c r="C13" s="24" t="s">
        <v>116</v>
      </c>
      <c r="D13" s="6">
        <v>2.0833333333333332E-2</v>
      </c>
      <c r="E13" s="6">
        <v>0.1005787037037037</v>
      </c>
      <c r="F13" s="6"/>
      <c r="G13" s="6">
        <f t="shared" si="0"/>
        <v>7.9745370370370369E-2</v>
      </c>
      <c r="H13" s="6">
        <v>0</v>
      </c>
      <c r="I13" s="6">
        <v>5.2083333333333333E-4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1.0416666666666667E-3</v>
      </c>
      <c r="Q13" s="6">
        <v>0</v>
      </c>
      <c r="R13" s="6">
        <f t="shared" si="1"/>
        <v>7.9224537037037038E-2</v>
      </c>
      <c r="S13" s="25">
        <v>9</v>
      </c>
    </row>
    <row r="14" spans="1:19" ht="30" x14ac:dyDescent="0.25">
      <c r="A14" s="4"/>
      <c r="B14" s="24" t="s">
        <v>28</v>
      </c>
      <c r="C14" s="24" t="s">
        <v>110</v>
      </c>
      <c r="D14" s="6">
        <v>0.14930555555555555</v>
      </c>
      <c r="E14" s="6">
        <v>0.23039351851851853</v>
      </c>
      <c r="F14" s="6"/>
      <c r="G14" s="6">
        <f t="shared" si="0"/>
        <v>8.1087962962962973E-2</v>
      </c>
      <c r="H14" s="6">
        <v>0</v>
      </c>
      <c r="I14" s="6">
        <v>5.7870370370370378E-4</v>
      </c>
      <c r="J14" s="6">
        <v>0</v>
      </c>
      <c r="K14" s="6">
        <v>0</v>
      </c>
      <c r="L14" s="6">
        <v>3.4722222222222224E-4</v>
      </c>
      <c r="M14" s="6">
        <v>0</v>
      </c>
      <c r="N14" s="6">
        <v>0</v>
      </c>
      <c r="O14" s="6">
        <v>0</v>
      </c>
      <c r="P14" s="6">
        <v>1.0416666666666667E-3</v>
      </c>
      <c r="Q14" s="6">
        <v>0</v>
      </c>
      <c r="R14" s="6">
        <f t="shared" si="1"/>
        <v>8.0972222222222237E-2</v>
      </c>
      <c r="S14" s="25">
        <v>10</v>
      </c>
    </row>
    <row r="15" spans="1:19" ht="15.75" x14ac:dyDescent="0.25">
      <c r="A15" s="4"/>
      <c r="B15" s="31" t="s">
        <v>40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</row>
    <row r="16" spans="1:19" ht="30" x14ac:dyDescent="0.25">
      <c r="A16" s="4"/>
      <c r="B16" s="24" t="s">
        <v>123</v>
      </c>
      <c r="C16" s="24" t="s">
        <v>120</v>
      </c>
      <c r="D16" s="6">
        <v>0.17500000000000002</v>
      </c>
      <c r="E16" s="6">
        <v>0.22413194444444443</v>
      </c>
      <c r="F16" s="6"/>
      <c r="G16" s="6">
        <f>E16-D16-F16</f>
        <v>4.9131944444444409E-2</v>
      </c>
      <c r="H16" s="6">
        <v>0</v>
      </c>
      <c r="I16" s="6">
        <v>6.3657407407407402E-4</v>
      </c>
      <c r="J16" s="6">
        <v>0</v>
      </c>
      <c r="K16" s="6">
        <v>0</v>
      </c>
      <c r="L16" s="6">
        <v>3.4722222222222224E-4</v>
      </c>
      <c r="M16" s="6">
        <v>0</v>
      </c>
      <c r="N16" s="6">
        <v>0</v>
      </c>
      <c r="O16" s="6">
        <v>5.2083333333333333E-4</v>
      </c>
      <c r="P16" s="6">
        <v>3.4722222222222224E-4</v>
      </c>
      <c r="Q16" s="6">
        <v>0</v>
      </c>
      <c r="R16" s="6">
        <f>G16+H16+I16+J16+K16+L16+M16+N16+O16-P16+Q16</f>
        <v>5.0289351851851814E-2</v>
      </c>
      <c r="S16" s="25">
        <v>1</v>
      </c>
    </row>
    <row r="17" spans="1:19" ht="30" x14ac:dyDescent="0.25">
      <c r="A17" s="4"/>
      <c r="B17" s="24" t="s">
        <v>21</v>
      </c>
      <c r="C17" s="24" t="s">
        <v>119</v>
      </c>
      <c r="D17" s="6">
        <v>3.1944444444444449E-2</v>
      </c>
      <c r="E17" s="6">
        <v>0.10560185185185185</v>
      </c>
      <c r="F17" s="6">
        <v>2.7777777777777779E-3</v>
      </c>
      <c r="G17" s="6">
        <f>E17-D17-F17</f>
        <v>7.0879629629629612E-2</v>
      </c>
      <c r="H17" s="6">
        <v>0</v>
      </c>
      <c r="I17" s="6">
        <v>6.3657407407407402E-4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8.6805555555555551E-4</v>
      </c>
      <c r="P17" s="6">
        <v>5.2083333333333333E-4</v>
      </c>
      <c r="Q17" s="6">
        <v>0</v>
      </c>
      <c r="R17" s="6">
        <f>G17+H17+I17+J17+K17+L17+M17+N17+O17-P17+Q17</f>
        <v>7.18634259259259E-2</v>
      </c>
      <c r="S17" s="25">
        <v>2</v>
      </c>
    </row>
    <row r="18" spans="1:19" ht="30" x14ac:dyDescent="0.25">
      <c r="A18" s="4"/>
      <c r="B18" s="24" t="s">
        <v>27</v>
      </c>
      <c r="C18" s="24" t="s">
        <v>121</v>
      </c>
      <c r="D18" s="6">
        <v>0.13749999999999998</v>
      </c>
      <c r="E18" s="6">
        <v>0.2121990740740741</v>
      </c>
      <c r="F18" s="6"/>
      <c r="G18" s="6">
        <f>E18-D18-F18</f>
        <v>7.4699074074074112E-2</v>
      </c>
      <c r="H18" s="6">
        <v>0</v>
      </c>
      <c r="I18" s="6">
        <v>8.6805555555555551E-4</v>
      </c>
      <c r="J18" s="6">
        <v>0</v>
      </c>
      <c r="K18" s="6">
        <v>0</v>
      </c>
      <c r="L18" s="6">
        <v>3.4722222222222224E-4</v>
      </c>
      <c r="M18" s="6">
        <v>0</v>
      </c>
      <c r="N18" s="6">
        <v>0</v>
      </c>
      <c r="O18" s="6">
        <v>1.0416666666666667E-3</v>
      </c>
      <c r="P18" s="6">
        <v>0</v>
      </c>
      <c r="Q18" s="6">
        <v>0</v>
      </c>
      <c r="R18" s="6">
        <f>G18+H18+I18+J18+K18+L18+M18+N18+O18-P18+Q18</f>
        <v>7.6956018518518549E-2</v>
      </c>
      <c r="S18" s="25">
        <v>3</v>
      </c>
    </row>
  </sheetData>
  <sortState ref="A5:S14">
    <sortCondition ref="R5:R14"/>
  </sortState>
  <mergeCells count="5">
    <mergeCell ref="B4:S4"/>
    <mergeCell ref="B15:S15"/>
    <mergeCell ref="A1:S1"/>
    <mergeCell ref="D2:M2"/>
    <mergeCell ref="P2:S2"/>
  </mergeCells>
  <pageMargins left="0.43307086614173229" right="0.27559055118110237" top="0.56999999999999995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13" workbookViewId="0">
      <selection activeCell="E5" sqref="E5"/>
    </sheetView>
  </sheetViews>
  <sheetFormatPr defaultRowHeight="15" x14ac:dyDescent="0.25"/>
  <cols>
    <col min="1" max="1" width="26.28515625" customWidth="1"/>
  </cols>
  <sheetData>
    <row r="1" spans="1:3" ht="39" customHeight="1" x14ac:dyDescent="0.25">
      <c r="A1" s="34" t="s">
        <v>108</v>
      </c>
      <c r="B1" s="34"/>
      <c r="C1" s="34"/>
    </row>
    <row r="2" spans="1:3" x14ac:dyDescent="0.25">
      <c r="C2" t="s">
        <v>99</v>
      </c>
    </row>
    <row r="3" spans="1:3" x14ac:dyDescent="0.25">
      <c r="A3" s="11" t="s">
        <v>73</v>
      </c>
      <c r="B3" s="9"/>
      <c r="C3" s="38">
        <v>1</v>
      </c>
    </row>
    <row r="4" spans="1:3" x14ac:dyDescent="0.25">
      <c r="A4" s="3" t="s">
        <v>74</v>
      </c>
      <c r="B4" s="9">
        <v>1</v>
      </c>
      <c r="C4" s="38"/>
    </row>
    <row r="5" spans="1:3" x14ac:dyDescent="0.25">
      <c r="A5" s="3" t="s">
        <v>75</v>
      </c>
      <c r="B5" s="13">
        <v>37</v>
      </c>
      <c r="C5" s="38"/>
    </row>
    <row r="6" spans="1:3" x14ac:dyDescent="0.25">
      <c r="A6" s="3" t="s">
        <v>76</v>
      </c>
      <c r="B6" s="13">
        <v>40</v>
      </c>
      <c r="C6" s="38"/>
    </row>
    <row r="7" spans="1:3" x14ac:dyDescent="0.25">
      <c r="A7" s="3" t="s">
        <v>77</v>
      </c>
      <c r="B7" s="9">
        <v>1</v>
      </c>
      <c r="C7" s="38"/>
    </row>
    <row r="8" spans="1:3" x14ac:dyDescent="0.25">
      <c r="A8" s="3" t="s">
        <v>78</v>
      </c>
      <c r="B8" s="13">
        <v>35</v>
      </c>
      <c r="C8" s="38"/>
    </row>
    <row r="9" spans="1:3" x14ac:dyDescent="0.25">
      <c r="A9" s="3" t="s">
        <v>79</v>
      </c>
      <c r="B9" s="9">
        <v>0</v>
      </c>
      <c r="C9" s="38"/>
    </row>
    <row r="10" spans="1:3" x14ac:dyDescent="0.25">
      <c r="A10" s="3" t="s">
        <v>80</v>
      </c>
      <c r="B10" s="9">
        <v>0</v>
      </c>
      <c r="C10" s="38"/>
    </row>
    <row r="11" spans="1:3" x14ac:dyDescent="0.25">
      <c r="A11" s="3" t="s">
        <v>81</v>
      </c>
      <c r="B11" s="9">
        <v>30</v>
      </c>
      <c r="C11" s="38"/>
    </row>
    <row r="12" spans="1:3" x14ac:dyDescent="0.25">
      <c r="A12" s="3" t="s">
        <v>82</v>
      </c>
      <c r="B12" s="13">
        <v>40</v>
      </c>
      <c r="C12" s="38"/>
    </row>
    <row r="13" spans="1:3" x14ac:dyDescent="0.25">
      <c r="A13" s="3" t="s">
        <v>83</v>
      </c>
      <c r="B13" s="9">
        <v>1</v>
      </c>
      <c r="C13" s="38"/>
    </row>
    <row r="14" spans="1:3" x14ac:dyDescent="0.25">
      <c r="A14" s="12" t="s">
        <v>93</v>
      </c>
      <c r="B14" s="13">
        <f>SUM(B6,B5,B12,B8)</f>
        <v>152</v>
      </c>
      <c r="C14" s="38"/>
    </row>
    <row r="15" spans="1:3" x14ac:dyDescent="0.25">
      <c r="A15" s="14"/>
      <c r="B15" s="15"/>
    </row>
    <row r="16" spans="1:3" x14ac:dyDescent="0.25">
      <c r="A16" s="11" t="s">
        <v>50</v>
      </c>
      <c r="B16" s="9"/>
      <c r="C16" s="38">
        <v>2</v>
      </c>
    </row>
    <row r="17" spans="1:3" x14ac:dyDescent="0.25">
      <c r="A17" s="3" t="s">
        <v>51</v>
      </c>
      <c r="B17" s="9">
        <v>27</v>
      </c>
      <c r="C17" s="38"/>
    </row>
    <row r="18" spans="1:3" x14ac:dyDescent="0.25">
      <c r="A18" s="3" t="s">
        <v>52</v>
      </c>
      <c r="B18" s="13">
        <v>31</v>
      </c>
      <c r="C18" s="38"/>
    </row>
    <row r="19" spans="1:3" x14ac:dyDescent="0.25">
      <c r="A19" s="3" t="s">
        <v>53</v>
      </c>
      <c r="B19" s="9">
        <v>1</v>
      </c>
      <c r="C19" s="38"/>
    </row>
    <row r="20" spans="1:3" x14ac:dyDescent="0.25">
      <c r="A20" s="3" t="s">
        <v>54</v>
      </c>
      <c r="B20" s="9">
        <v>26</v>
      </c>
      <c r="C20" s="38"/>
    </row>
    <row r="21" spans="1:3" x14ac:dyDescent="0.25">
      <c r="A21" s="3" t="s">
        <v>55</v>
      </c>
      <c r="B21" s="13">
        <v>40</v>
      </c>
      <c r="C21" s="38"/>
    </row>
    <row r="22" spans="1:3" x14ac:dyDescent="0.25">
      <c r="A22" s="3" t="s">
        <v>56</v>
      </c>
      <c r="B22" s="13">
        <v>29</v>
      </c>
      <c r="C22" s="38"/>
    </row>
    <row r="23" spans="1:3" x14ac:dyDescent="0.25">
      <c r="A23" s="3" t="s">
        <v>57</v>
      </c>
      <c r="B23" s="9">
        <v>0</v>
      </c>
      <c r="C23" s="38"/>
    </row>
    <row r="24" spans="1:3" x14ac:dyDescent="0.25">
      <c r="A24" s="3" t="s">
        <v>58</v>
      </c>
      <c r="B24" s="9">
        <v>0</v>
      </c>
      <c r="C24" s="38"/>
    </row>
    <row r="25" spans="1:3" x14ac:dyDescent="0.25">
      <c r="A25" s="3" t="s">
        <v>59</v>
      </c>
      <c r="B25" s="13">
        <v>33</v>
      </c>
      <c r="C25" s="38"/>
    </row>
    <row r="26" spans="1:3" x14ac:dyDescent="0.25">
      <c r="A26" s="3" t="s">
        <v>60</v>
      </c>
      <c r="B26" s="9">
        <v>1</v>
      </c>
      <c r="C26" s="38"/>
    </row>
    <row r="27" spans="1:3" x14ac:dyDescent="0.25">
      <c r="A27" s="3" t="s">
        <v>61</v>
      </c>
      <c r="B27" s="9">
        <v>0</v>
      </c>
      <c r="C27" s="38"/>
    </row>
    <row r="28" spans="1:3" x14ac:dyDescent="0.25">
      <c r="A28" s="12" t="s">
        <v>93</v>
      </c>
      <c r="B28" s="13">
        <f>SUM(B21,B25,B22,B18)</f>
        <v>133</v>
      </c>
      <c r="C28" s="38"/>
    </row>
    <row r="29" spans="1:3" x14ac:dyDescent="0.25">
      <c r="A29" s="14"/>
      <c r="B29" s="15"/>
    </row>
    <row r="30" spans="1:3" x14ac:dyDescent="0.25">
      <c r="A30" s="11" t="s">
        <v>94</v>
      </c>
      <c r="B30" s="3"/>
      <c r="C30" s="37">
        <v>3</v>
      </c>
    </row>
    <row r="31" spans="1:3" x14ac:dyDescent="0.25">
      <c r="A31" s="3" t="s">
        <v>95</v>
      </c>
      <c r="B31" s="11">
        <v>28</v>
      </c>
      <c r="C31" s="37"/>
    </row>
    <row r="32" spans="1:3" x14ac:dyDescent="0.25">
      <c r="A32" s="3" t="s">
        <v>96</v>
      </c>
      <c r="B32" s="11">
        <v>35</v>
      </c>
      <c r="C32" s="37"/>
    </row>
    <row r="33" spans="1:3" x14ac:dyDescent="0.25">
      <c r="A33" s="3" t="s">
        <v>97</v>
      </c>
      <c r="B33" s="11">
        <v>34</v>
      </c>
      <c r="C33" s="37"/>
    </row>
    <row r="34" spans="1:3" x14ac:dyDescent="0.25">
      <c r="A34" s="3" t="s">
        <v>98</v>
      </c>
      <c r="B34" s="11">
        <v>33</v>
      </c>
      <c r="C34" s="37"/>
    </row>
    <row r="35" spans="1:3" x14ac:dyDescent="0.25">
      <c r="A35" s="12" t="s">
        <v>93</v>
      </c>
      <c r="B35" s="11">
        <f>SUM(B31:B34)</f>
        <v>130</v>
      </c>
      <c r="C35" s="37"/>
    </row>
    <row r="36" spans="1:3" x14ac:dyDescent="0.25">
      <c r="A36" s="17"/>
      <c r="B36" s="16"/>
    </row>
    <row r="37" spans="1:3" x14ac:dyDescent="0.25">
      <c r="A37" s="11" t="s">
        <v>62</v>
      </c>
      <c r="B37" s="9"/>
      <c r="C37" s="37">
        <v>4</v>
      </c>
    </row>
    <row r="38" spans="1:3" x14ac:dyDescent="0.25">
      <c r="A38" s="3" t="s">
        <v>63</v>
      </c>
      <c r="B38" s="9">
        <v>0</v>
      </c>
      <c r="C38" s="37"/>
    </row>
    <row r="39" spans="1:3" x14ac:dyDescent="0.25">
      <c r="A39" s="3" t="s">
        <v>64</v>
      </c>
      <c r="B39" s="9">
        <v>1</v>
      </c>
      <c r="C39" s="37"/>
    </row>
    <row r="40" spans="1:3" x14ac:dyDescent="0.25">
      <c r="A40" s="3" t="s">
        <v>65</v>
      </c>
      <c r="B40" s="9">
        <v>1</v>
      </c>
      <c r="C40" s="37"/>
    </row>
    <row r="41" spans="1:3" x14ac:dyDescent="0.25">
      <c r="A41" s="3" t="s">
        <v>66</v>
      </c>
      <c r="B41" s="13">
        <v>32</v>
      </c>
      <c r="C41" s="37"/>
    </row>
    <row r="42" spans="1:3" x14ac:dyDescent="0.25">
      <c r="A42" s="3" t="s">
        <v>67</v>
      </c>
      <c r="B42" s="13">
        <v>1</v>
      </c>
      <c r="C42" s="37"/>
    </row>
    <row r="43" spans="1:3" x14ac:dyDescent="0.25">
      <c r="A43" s="3" t="s">
        <v>68</v>
      </c>
      <c r="B43" s="13">
        <v>30</v>
      </c>
      <c r="C43" s="37"/>
    </row>
    <row r="44" spans="1:3" x14ac:dyDescent="0.25">
      <c r="A44" s="3" t="s">
        <v>69</v>
      </c>
      <c r="B44" s="13">
        <v>29</v>
      </c>
      <c r="C44" s="37"/>
    </row>
    <row r="45" spans="1:3" x14ac:dyDescent="0.25">
      <c r="A45" s="3" t="s">
        <v>70</v>
      </c>
      <c r="B45" s="9">
        <v>1</v>
      </c>
      <c r="C45" s="37"/>
    </row>
    <row r="46" spans="1:3" x14ac:dyDescent="0.25">
      <c r="A46" s="3" t="s">
        <v>71</v>
      </c>
      <c r="B46" s="9">
        <v>1</v>
      </c>
      <c r="C46" s="37"/>
    </row>
    <row r="47" spans="1:3" x14ac:dyDescent="0.25">
      <c r="A47" s="3" t="s">
        <v>72</v>
      </c>
      <c r="B47" s="9">
        <v>1</v>
      </c>
      <c r="C47" s="37"/>
    </row>
    <row r="48" spans="1:3" x14ac:dyDescent="0.25">
      <c r="A48" s="12" t="s">
        <v>93</v>
      </c>
      <c r="B48" s="13">
        <f>SUM(B43,B41,B44,B47)</f>
        <v>92</v>
      </c>
      <c r="C48" s="37"/>
    </row>
    <row r="49" spans="1:3" x14ac:dyDescent="0.25">
      <c r="A49" s="14"/>
      <c r="B49" s="15"/>
    </row>
    <row r="50" spans="1:3" x14ac:dyDescent="0.25">
      <c r="A50" s="11" t="s">
        <v>84</v>
      </c>
      <c r="B50" s="3"/>
      <c r="C50" s="37">
        <v>5</v>
      </c>
    </row>
    <row r="51" spans="1:3" x14ac:dyDescent="0.25">
      <c r="A51" s="3" t="s">
        <v>85</v>
      </c>
      <c r="B51" s="13">
        <v>35</v>
      </c>
      <c r="C51" s="37"/>
    </row>
    <row r="52" spans="1:3" x14ac:dyDescent="0.25">
      <c r="A52" s="3" t="s">
        <v>86</v>
      </c>
      <c r="B52" s="13">
        <v>1</v>
      </c>
      <c r="C52" s="37"/>
    </row>
    <row r="53" spans="1:3" x14ac:dyDescent="0.25">
      <c r="A53" s="3" t="s">
        <v>87</v>
      </c>
      <c r="B53" s="13">
        <v>1</v>
      </c>
      <c r="C53" s="37"/>
    </row>
    <row r="54" spans="1:3" x14ac:dyDescent="0.25">
      <c r="A54" s="3" t="s">
        <v>88</v>
      </c>
      <c r="B54" s="13">
        <v>1</v>
      </c>
      <c r="C54" s="37"/>
    </row>
    <row r="55" spans="1:3" x14ac:dyDescent="0.25">
      <c r="A55" s="3" t="s">
        <v>89</v>
      </c>
      <c r="B55" s="9">
        <v>1</v>
      </c>
      <c r="C55" s="37"/>
    </row>
    <row r="56" spans="1:3" x14ac:dyDescent="0.25">
      <c r="A56" s="3" t="s">
        <v>90</v>
      </c>
      <c r="B56" s="9">
        <v>1</v>
      </c>
      <c r="C56" s="37"/>
    </row>
    <row r="57" spans="1:3" x14ac:dyDescent="0.25">
      <c r="A57" s="3" t="s">
        <v>91</v>
      </c>
      <c r="B57" s="9">
        <v>1</v>
      </c>
      <c r="C57" s="37"/>
    </row>
    <row r="58" spans="1:3" x14ac:dyDescent="0.25">
      <c r="A58" s="3" t="s">
        <v>92</v>
      </c>
      <c r="B58" s="9">
        <v>1</v>
      </c>
      <c r="C58" s="37"/>
    </row>
    <row r="59" spans="1:3" x14ac:dyDescent="0.25">
      <c r="A59" s="12" t="s">
        <v>93</v>
      </c>
      <c r="B59" s="13">
        <f>SUM(B51:B54)</f>
        <v>38</v>
      </c>
      <c r="C59" s="37"/>
    </row>
  </sheetData>
  <mergeCells count="6">
    <mergeCell ref="C50:C59"/>
    <mergeCell ref="A1:C1"/>
    <mergeCell ref="C3:C14"/>
    <mergeCell ref="C16:C28"/>
    <mergeCell ref="C30:C35"/>
    <mergeCell ref="C37:C48"/>
  </mergeCells>
  <pageMargins left="0.7" right="0.7" top="0.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4" sqref="C14"/>
    </sheetView>
  </sheetViews>
  <sheetFormatPr defaultRowHeight="15" x14ac:dyDescent="0.25"/>
  <cols>
    <col min="1" max="1" width="6.85546875" customWidth="1"/>
    <col min="2" max="2" width="17.28515625" customWidth="1"/>
    <col min="3" max="3" width="17" customWidth="1"/>
    <col min="4" max="4" width="13.7109375" customWidth="1"/>
  </cols>
  <sheetData>
    <row r="1" spans="1:4" ht="28.5" customHeight="1" x14ac:dyDescent="0.25">
      <c r="A1" s="20" t="s">
        <v>100</v>
      </c>
      <c r="B1" s="20"/>
      <c r="C1" s="10" t="s">
        <v>101</v>
      </c>
    </row>
    <row r="2" spans="1:4" x14ac:dyDescent="0.25">
      <c r="A2" s="10" t="s">
        <v>102</v>
      </c>
      <c r="B2" s="10"/>
    </row>
    <row r="3" spans="1:4" s="1" customFormat="1" ht="30" x14ac:dyDescent="0.25">
      <c r="A3" s="2" t="s">
        <v>0</v>
      </c>
      <c r="B3" s="2" t="s">
        <v>1</v>
      </c>
      <c r="C3" s="21" t="s">
        <v>2</v>
      </c>
      <c r="D3" s="2" t="s">
        <v>105</v>
      </c>
    </row>
    <row r="4" spans="1:4" s="1" customFormat="1" ht="15" customHeight="1" x14ac:dyDescent="0.25">
      <c r="A4" s="2"/>
      <c r="B4" s="18" t="s">
        <v>41</v>
      </c>
      <c r="C4" s="19"/>
      <c r="D4" s="2"/>
    </row>
    <row r="5" spans="1:4" ht="30" x14ac:dyDescent="0.25">
      <c r="A5" s="4"/>
      <c r="B5" s="5" t="s">
        <v>26</v>
      </c>
      <c r="C5" s="22" t="s">
        <v>17</v>
      </c>
      <c r="D5" s="4">
        <v>1</v>
      </c>
    </row>
    <row r="6" spans="1:4" x14ac:dyDescent="0.25">
      <c r="A6" s="4"/>
      <c r="B6" s="5" t="s">
        <v>25</v>
      </c>
      <c r="C6" s="22" t="s">
        <v>13</v>
      </c>
      <c r="D6" s="4">
        <v>2</v>
      </c>
    </row>
    <row r="7" spans="1:4" ht="30" x14ac:dyDescent="0.25">
      <c r="A7" s="4"/>
      <c r="B7" s="5" t="s">
        <v>22</v>
      </c>
      <c r="C7" s="22" t="s">
        <v>10</v>
      </c>
      <c r="D7" s="4">
        <v>3</v>
      </c>
    </row>
    <row r="8" spans="1:4" ht="15.75" x14ac:dyDescent="0.25">
      <c r="A8" s="4"/>
      <c r="B8" s="18" t="s">
        <v>40</v>
      </c>
      <c r="C8" s="19"/>
      <c r="D8" s="4"/>
    </row>
    <row r="9" spans="1:4" x14ac:dyDescent="0.25">
      <c r="A9" s="4"/>
      <c r="B9" s="5" t="s">
        <v>27</v>
      </c>
      <c r="C9" s="22" t="s">
        <v>14</v>
      </c>
      <c r="D9" s="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G4" sqref="G4"/>
    </sheetView>
  </sheetViews>
  <sheetFormatPr defaultRowHeight="15" x14ac:dyDescent="0.25"/>
  <cols>
    <col min="1" max="1" width="6.85546875" customWidth="1"/>
    <col min="2" max="2" width="17.28515625" customWidth="1"/>
    <col min="3" max="3" width="27.85546875" customWidth="1"/>
    <col min="4" max="4" width="14.28515625" customWidth="1"/>
  </cols>
  <sheetData>
    <row r="2" spans="1:8" ht="44.25" customHeight="1" x14ac:dyDescent="0.25">
      <c r="A2" s="39" t="s">
        <v>100</v>
      </c>
      <c r="B2" s="39"/>
      <c r="C2" s="39"/>
      <c r="D2" s="39"/>
      <c r="E2" s="39"/>
      <c r="F2" s="39"/>
      <c r="G2" s="39"/>
      <c r="H2" s="39"/>
    </row>
    <row r="3" spans="1:8" x14ac:dyDescent="0.25">
      <c r="A3" s="10" t="s">
        <v>102</v>
      </c>
      <c r="B3" s="10"/>
      <c r="G3" s="10" t="s">
        <v>125</v>
      </c>
    </row>
    <row r="4" spans="1:8" s="1" customFormat="1" ht="60" x14ac:dyDescent="0.25">
      <c r="A4" s="2" t="s">
        <v>0</v>
      </c>
      <c r="B4" s="2" t="s">
        <v>1</v>
      </c>
      <c r="C4" s="21" t="s">
        <v>2</v>
      </c>
      <c r="D4" s="2" t="s">
        <v>103</v>
      </c>
      <c r="E4" s="2" t="s">
        <v>104</v>
      </c>
      <c r="F4" s="2" t="s">
        <v>105</v>
      </c>
      <c r="G4" s="2" t="s">
        <v>106</v>
      </c>
      <c r="H4" s="2" t="s">
        <v>107</v>
      </c>
    </row>
    <row r="5" spans="1:8" s="1" customFormat="1" ht="15" customHeight="1" x14ac:dyDescent="0.25">
      <c r="A5" s="2"/>
      <c r="B5" s="18" t="s">
        <v>41</v>
      </c>
      <c r="C5" s="19"/>
      <c r="D5" s="23"/>
      <c r="E5" s="27"/>
      <c r="F5" s="27"/>
      <c r="G5" s="27"/>
      <c r="H5" s="27"/>
    </row>
    <row r="6" spans="1:8" x14ac:dyDescent="0.25">
      <c r="A6" s="4"/>
      <c r="B6" s="5" t="s">
        <v>26</v>
      </c>
      <c r="C6" s="22" t="s">
        <v>17</v>
      </c>
      <c r="D6" s="4">
        <v>3</v>
      </c>
      <c r="E6" s="26">
        <v>5</v>
      </c>
      <c r="F6" s="26">
        <v>1</v>
      </c>
      <c r="G6" s="26">
        <f t="shared" ref="G6:G15" si="0">SUM(D6:F6)</f>
        <v>9</v>
      </c>
      <c r="H6" s="26">
        <v>1</v>
      </c>
    </row>
    <row r="7" spans="1:8" x14ac:dyDescent="0.25">
      <c r="A7" s="4"/>
      <c r="B7" s="5" t="s">
        <v>25</v>
      </c>
      <c r="C7" s="22" t="s">
        <v>13</v>
      </c>
      <c r="D7" s="4">
        <v>4</v>
      </c>
      <c r="E7" s="26">
        <v>4</v>
      </c>
      <c r="F7" s="26">
        <v>2</v>
      </c>
      <c r="G7" s="26">
        <f t="shared" si="0"/>
        <v>10</v>
      </c>
      <c r="H7" s="26">
        <v>2</v>
      </c>
    </row>
    <row r="8" spans="1:8" ht="29.25" customHeight="1" x14ac:dyDescent="0.25">
      <c r="A8" s="4"/>
      <c r="B8" s="5" t="s">
        <v>22</v>
      </c>
      <c r="C8" s="22" t="s">
        <v>10</v>
      </c>
      <c r="D8" s="4">
        <v>6</v>
      </c>
      <c r="E8" s="26">
        <v>1</v>
      </c>
      <c r="F8" s="26">
        <v>3</v>
      </c>
      <c r="G8" s="26">
        <f t="shared" si="0"/>
        <v>10</v>
      </c>
      <c r="H8" s="26">
        <v>3</v>
      </c>
    </row>
    <row r="9" spans="1:8" x14ac:dyDescent="0.25">
      <c r="A9" s="4"/>
      <c r="B9" s="5" t="s">
        <v>24</v>
      </c>
      <c r="C9" s="22" t="s">
        <v>9</v>
      </c>
      <c r="D9" s="4">
        <v>5</v>
      </c>
      <c r="E9" s="26">
        <v>3</v>
      </c>
      <c r="F9" s="26" t="s">
        <v>124</v>
      </c>
      <c r="G9" s="26">
        <f t="shared" si="0"/>
        <v>8</v>
      </c>
      <c r="H9" s="26">
        <v>4</v>
      </c>
    </row>
    <row r="10" spans="1:8" ht="14.25" customHeight="1" x14ac:dyDescent="0.25">
      <c r="A10" s="4"/>
      <c r="B10" s="5" t="s">
        <v>29</v>
      </c>
      <c r="C10" s="22" t="s">
        <v>15</v>
      </c>
      <c r="D10" s="4">
        <v>1</v>
      </c>
      <c r="E10" s="26" t="s">
        <v>124</v>
      </c>
      <c r="F10" s="26" t="s">
        <v>124</v>
      </c>
      <c r="G10" s="26">
        <f t="shared" si="0"/>
        <v>1</v>
      </c>
      <c r="H10" s="26">
        <v>5</v>
      </c>
    </row>
    <row r="11" spans="1:8" ht="16.5" customHeight="1" x14ac:dyDescent="0.25">
      <c r="A11" s="4"/>
      <c r="B11" s="5" t="s">
        <v>43</v>
      </c>
      <c r="C11" s="22" t="s">
        <v>8</v>
      </c>
      <c r="D11" s="4">
        <v>2</v>
      </c>
      <c r="E11" s="26" t="s">
        <v>124</v>
      </c>
      <c r="F11" s="26" t="s">
        <v>124</v>
      </c>
      <c r="G11" s="26">
        <f t="shared" si="0"/>
        <v>2</v>
      </c>
      <c r="H11" s="26">
        <v>6</v>
      </c>
    </row>
    <row r="12" spans="1:8" ht="14.25" customHeight="1" x14ac:dyDescent="0.25">
      <c r="A12" s="4"/>
      <c r="B12" s="5" t="s">
        <v>23</v>
      </c>
      <c r="C12" s="22" t="s">
        <v>12</v>
      </c>
      <c r="D12" s="4">
        <v>7</v>
      </c>
      <c r="E12" s="26" t="s">
        <v>124</v>
      </c>
      <c r="F12" s="26" t="s">
        <v>124</v>
      </c>
      <c r="G12" s="26">
        <f t="shared" si="0"/>
        <v>7</v>
      </c>
      <c r="H12" s="26">
        <v>7</v>
      </c>
    </row>
    <row r="13" spans="1:8" ht="14.25" customHeight="1" x14ac:dyDescent="0.25">
      <c r="A13" s="4"/>
      <c r="B13" s="5" t="s">
        <v>6</v>
      </c>
      <c r="C13" s="22" t="s">
        <v>7</v>
      </c>
      <c r="D13" s="4">
        <v>8</v>
      </c>
      <c r="E13" s="26" t="s">
        <v>124</v>
      </c>
      <c r="F13" s="26" t="s">
        <v>124</v>
      </c>
      <c r="G13" s="26">
        <f t="shared" si="0"/>
        <v>8</v>
      </c>
      <c r="H13" s="26">
        <v>8</v>
      </c>
    </row>
    <row r="14" spans="1:8" ht="30" x14ac:dyDescent="0.25">
      <c r="A14" s="4"/>
      <c r="B14" s="5" t="s">
        <v>44</v>
      </c>
      <c r="C14" s="22" t="s">
        <v>20</v>
      </c>
      <c r="D14" s="4">
        <v>9</v>
      </c>
      <c r="E14" s="26" t="s">
        <v>124</v>
      </c>
      <c r="F14" s="26" t="s">
        <v>124</v>
      </c>
      <c r="G14" s="26">
        <f t="shared" si="0"/>
        <v>9</v>
      </c>
      <c r="H14" s="26">
        <v>9</v>
      </c>
    </row>
    <row r="15" spans="1:8" ht="18" customHeight="1" x14ac:dyDescent="0.25">
      <c r="A15" s="4"/>
      <c r="B15" s="5" t="s">
        <v>28</v>
      </c>
      <c r="C15" s="22" t="s">
        <v>18</v>
      </c>
      <c r="D15" s="4">
        <v>10</v>
      </c>
      <c r="E15" s="26" t="s">
        <v>124</v>
      </c>
      <c r="F15" s="26" t="s">
        <v>124</v>
      </c>
      <c r="G15" s="26">
        <f t="shared" si="0"/>
        <v>10</v>
      </c>
      <c r="H15" s="26">
        <v>10</v>
      </c>
    </row>
    <row r="16" spans="1:8" ht="15.75" x14ac:dyDescent="0.25">
      <c r="A16" s="4"/>
      <c r="B16" s="18" t="s">
        <v>40</v>
      </c>
      <c r="C16" s="19"/>
      <c r="D16" s="23"/>
      <c r="E16" s="26"/>
      <c r="F16" s="26"/>
      <c r="G16" s="26"/>
      <c r="H16" s="26"/>
    </row>
    <row r="17" spans="1:8" x14ac:dyDescent="0.25">
      <c r="A17" s="4"/>
      <c r="B17" s="5" t="s">
        <v>27</v>
      </c>
      <c r="C17" s="22" t="s">
        <v>14</v>
      </c>
      <c r="D17" s="4">
        <v>3</v>
      </c>
      <c r="E17" s="26">
        <v>2</v>
      </c>
      <c r="F17" s="26">
        <v>1</v>
      </c>
      <c r="G17" s="26">
        <f>SUM(D17:F17)</f>
        <v>6</v>
      </c>
      <c r="H17" s="26">
        <v>1</v>
      </c>
    </row>
    <row r="18" spans="1:8" x14ac:dyDescent="0.25">
      <c r="A18" s="4"/>
      <c r="B18" s="5" t="s">
        <v>30</v>
      </c>
      <c r="C18" s="22" t="s">
        <v>16</v>
      </c>
      <c r="D18" s="4">
        <v>1</v>
      </c>
      <c r="E18" s="26" t="s">
        <v>124</v>
      </c>
      <c r="F18" s="26" t="s">
        <v>124</v>
      </c>
      <c r="G18" s="26"/>
      <c r="H18" s="26">
        <v>2</v>
      </c>
    </row>
    <row r="19" spans="1:8" x14ac:dyDescent="0.25">
      <c r="A19" s="4"/>
      <c r="B19" s="5" t="s">
        <v>21</v>
      </c>
      <c r="C19" s="22" t="s">
        <v>11</v>
      </c>
      <c r="D19" s="4">
        <v>2</v>
      </c>
      <c r="E19" s="26" t="s">
        <v>124</v>
      </c>
      <c r="F19" s="26" t="s">
        <v>124</v>
      </c>
      <c r="G19" s="26"/>
      <c r="H19" s="26">
        <v>3</v>
      </c>
    </row>
  </sheetData>
  <sortState ref="A16:H18">
    <sortCondition ref="H16:H18"/>
  </sortState>
  <mergeCells count="1"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Кросс-поход</vt:lpstr>
      <vt:lpstr>Ориентирование</vt:lpstr>
      <vt:lpstr>Памятник природы</vt:lpstr>
      <vt:lpstr>Общий зачёт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2015-10-05T04:50:54Z</dcterms:modified>
</cp:coreProperties>
</file>