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дистанция 6кп" sheetId="1" r:id="rId1"/>
    <sheet name="дистанция 8кп" sheetId="2" r:id="rId2"/>
    <sheet name="Дистанция 10кп" sheetId="3" r:id="rId3"/>
    <sheet name="командный зачет" sheetId="8" r:id="rId4"/>
  </sheets>
  <calcPr calcId="125725"/>
</workbook>
</file>

<file path=xl/calcChain.xml><?xml version="1.0" encoding="utf-8"?>
<calcChain xmlns="http://schemas.openxmlformats.org/spreadsheetml/2006/main">
  <c r="I86" i="8"/>
  <c r="F39" i="2"/>
  <c r="F40"/>
  <c r="F88" i="8"/>
  <c r="I103"/>
  <c r="I96"/>
  <c r="I77"/>
  <c r="I71"/>
  <c r="I63"/>
  <c r="F9" i="1"/>
  <c r="F44" i="2"/>
  <c r="F35"/>
  <c r="F31"/>
  <c r="I42" i="8"/>
  <c r="F18" i="2"/>
  <c r="F19"/>
  <c r="F43" i="8"/>
  <c r="I37"/>
  <c r="I33"/>
  <c r="I28"/>
  <c r="I25"/>
  <c r="I5"/>
  <c r="I17"/>
  <c r="I10"/>
  <c r="F17" i="1"/>
  <c r="F21"/>
  <c r="F26"/>
  <c r="F25"/>
  <c r="F8"/>
  <c r="F16" l="1"/>
  <c r="F14"/>
  <c r="F18"/>
  <c r="F13"/>
  <c r="F12"/>
  <c r="F15"/>
  <c r="F28"/>
  <c r="F22"/>
  <c r="F20"/>
  <c r="F6"/>
  <c r="F11"/>
  <c r="F10"/>
  <c r="F7"/>
  <c r="F19"/>
  <c r="F24"/>
  <c r="F23"/>
  <c r="F57" i="2"/>
  <c r="F60"/>
  <c r="F66"/>
  <c r="F64"/>
  <c r="F59"/>
  <c r="F58"/>
  <c r="F36"/>
  <c r="F41"/>
  <c r="F34"/>
  <c r="F37"/>
  <c r="F33"/>
  <c r="F63"/>
  <c r="F65"/>
  <c r="F55"/>
  <c r="F56"/>
  <c r="F62"/>
  <c r="F38"/>
  <c r="F46"/>
  <c r="F45"/>
  <c r="F49"/>
  <c r="F50"/>
  <c r="F47"/>
  <c r="F48"/>
  <c r="F52"/>
  <c r="F53"/>
  <c r="F54"/>
  <c r="F61"/>
  <c r="F43"/>
  <c r="F32"/>
  <c r="F42"/>
  <c r="F51"/>
  <c r="F7"/>
  <c r="F10"/>
  <c r="F13"/>
  <c r="F12"/>
  <c r="F11"/>
  <c r="F14"/>
  <c r="F20"/>
  <c r="F8"/>
  <c r="F9"/>
  <c r="F16"/>
  <c r="F17"/>
  <c r="F22"/>
  <c r="F21"/>
  <c r="F15"/>
  <c r="F25" i="3"/>
  <c r="F24"/>
  <c r="F12"/>
  <c r="F15"/>
  <c r="F28"/>
  <c r="F21"/>
  <c r="F16"/>
  <c r="F29"/>
  <c r="F14"/>
  <c r="F13"/>
  <c r="F19"/>
  <c r="F20"/>
  <c r="F8"/>
  <c r="F9"/>
  <c r="F11"/>
  <c r="F10"/>
  <c r="F23"/>
  <c r="F22"/>
  <c r="F26"/>
  <c r="F30"/>
  <c r="F27"/>
  <c r="F17"/>
  <c r="F18"/>
  <c r="F57" i="8"/>
  <c r="F58"/>
  <c r="F59"/>
  <c r="F116"/>
  <c r="F64"/>
  <c r="F65"/>
  <c r="F66"/>
  <c r="F67"/>
  <c r="F68"/>
  <c r="F69"/>
  <c r="F71"/>
  <c r="F72"/>
  <c r="F73"/>
  <c r="F74"/>
  <c r="F75"/>
  <c r="F77"/>
  <c r="F78"/>
  <c r="F79"/>
  <c r="F80"/>
  <c r="F81"/>
  <c r="F82"/>
  <c r="F83"/>
  <c r="F84"/>
  <c r="F86"/>
  <c r="F87"/>
  <c r="F89"/>
  <c r="F90"/>
  <c r="F91"/>
  <c r="F63"/>
  <c r="F105"/>
  <c r="F106"/>
  <c r="F107"/>
  <c r="F108"/>
  <c r="F109"/>
  <c r="F110"/>
  <c r="F111"/>
  <c r="F112"/>
  <c r="F113"/>
  <c r="F114"/>
  <c r="F115"/>
  <c r="F120"/>
  <c r="F121"/>
  <c r="F122"/>
  <c r="F123"/>
  <c r="F124"/>
  <c r="F125"/>
  <c r="F94"/>
  <c r="F96"/>
  <c r="F97"/>
  <c r="F98"/>
  <c r="F99"/>
  <c r="F100"/>
  <c r="F101"/>
  <c r="F103"/>
  <c r="F104"/>
  <c r="F92"/>
  <c r="F6"/>
  <c r="F7"/>
  <c r="F8"/>
  <c r="F11"/>
  <c r="F13"/>
  <c r="F14"/>
  <c r="F10"/>
  <c r="F12"/>
  <c r="F15"/>
  <c r="F17"/>
  <c r="F18"/>
  <c r="F19"/>
  <c r="F20"/>
  <c r="F21"/>
  <c r="F25"/>
  <c r="F26"/>
  <c r="F28"/>
  <c r="F29"/>
  <c r="F30"/>
  <c r="F31"/>
  <c r="F33"/>
  <c r="F34"/>
  <c r="F35"/>
  <c r="F37"/>
  <c r="F38"/>
  <c r="F39"/>
  <c r="F40"/>
  <c r="F46"/>
  <c r="F47"/>
  <c r="F48"/>
  <c r="F49"/>
  <c r="F50"/>
  <c r="F51"/>
  <c r="F52"/>
  <c r="F53"/>
  <c r="F54"/>
  <c r="F55"/>
  <c r="F5"/>
</calcChain>
</file>

<file path=xl/sharedStrings.xml><?xml version="1.0" encoding="utf-8"?>
<sst xmlns="http://schemas.openxmlformats.org/spreadsheetml/2006/main" count="531" uniqueCount="159">
  <si>
    <t>Возмилов Захар</t>
  </si>
  <si>
    <t>Лебедева Анна</t>
  </si>
  <si>
    <t>Носов Ярослав</t>
  </si>
  <si>
    <t>Михеев Евгений</t>
  </si>
  <si>
    <t>Нурматов Алишер</t>
  </si>
  <si>
    <t>Трубченко Павел</t>
  </si>
  <si>
    <t>Зенин Матвей</t>
  </si>
  <si>
    <t>Пронькина Алина</t>
  </si>
  <si>
    <t>Мешкова Лариса</t>
  </si>
  <si>
    <t>Никонов Данил</t>
  </si>
  <si>
    <t>Абдуллаев Султан</t>
  </si>
  <si>
    <t>Поплетнева Софья</t>
  </si>
  <si>
    <t>Канаев Глеб</t>
  </si>
  <si>
    <t>Татульян Руслан</t>
  </si>
  <si>
    <t>Буянов Никита</t>
  </si>
  <si>
    <t>Дударь Владимир</t>
  </si>
  <si>
    <t>Середа Иван</t>
  </si>
  <si>
    <t>Цимбалов Матвей</t>
  </si>
  <si>
    <t>Храменкова Мария</t>
  </si>
  <si>
    <t>Бородина Ангелина</t>
  </si>
  <si>
    <t>Пьянков Алексей</t>
  </si>
  <si>
    <t>время старта</t>
  </si>
  <si>
    <t>Фамилия, имя</t>
  </si>
  <si>
    <t>школа, клуб</t>
  </si>
  <si>
    <t>стартовы номер</t>
  </si>
  <si>
    <t>девушки  7-9 классов</t>
  </si>
  <si>
    <t>юноши 5-6 классов</t>
  </si>
  <si>
    <t>юноши 7-9  классов</t>
  </si>
  <si>
    <t>Бургундасова Лиза</t>
  </si>
  <si>
    <t>Сенин Леонид</t>
  </si>
  <si>
    <t>Куклин Дмитрий</t>
  </si>
  <si>
    <t>Божко Кристина</t>
  </si>
  <si>
    <t>время финиша</t>
  </si>
  <si>
    <t>Итоговое время</t>
  </si>
  <si>
    <t>Михальчук Анна</t>
  </si>
  <si>
    <t>Сулейманов Ролан</t>
  </si>
  <si>
    <t>снятие</t>
  </si>
  <si>
    <t>Место</t>
  </si>
  <si>
    <t>Баллы</t>
  </si>
  <si>
    <t>команды  7-9  классов</t>
  </si>
  <si>
    <t>команды 5-6 классов</t>
  </si>
  <si>
    <t>Общее кол-во баллов</t>
  </si>
  <si>
    <t>командное место</t>
  </si>
  <si>
    <t>Азмуханов Евгений</t>
  </si>
  <si>
    <t>Алексеева Алина</t>
  </si>
  <si>
    <t>Выходцев Максим</t>
  </si>
  <si>
    <t>Сигаков Роман</t>
  </si>
  <si>
    <t>38, 8</t>
  </si>
  <si>
    <t>Алтынбаева Екатерина</t>
  </si>
  <si>
    <t>Антонов Максим</t>
  </si>
  <si>
    <t>18, 8</t>
  </si>
  <si>
    <t>Ильенок Георгий</t>
  </si>
  <si>
    <t>Колосова Полина</t>
  </si>
  <si>
    <t>18,  8</t>
  </si>
  <si>
    <t>Олефир Дмитрий</t>
  </si>
  <si>
    <t>Бакланов Тимофей</t>
  </si>
  <si>
    <t>Академ, 5</t>
  </si>
  <si>
    <t>Мартынова Анна</t>
  </si>
  <si>
    <t>Шпет Егор</t>
  </si>
  <si>
    <t>Гирфанова Александра</t>
  </si>
  <si>
    <t>Каширин Роман</t>
  </si>
  <si>
    <t>47,  6</t>
  </si>
  <si>
    <t>Крутенков Денис</t>
  </si>
  <si>
    <t>Иванов Артём</t>
  </si>
  <si>
    <t>Щитов Павел</t>
  </si>
  <si>
    <t>Мизурова Анастасия</t>
  </si>
  <si>
    <t>Колбаскина Валентина</t>
  </si>
  <si>
    <t>Бусик Алиса</t>
  </si>
  <si>
    <t>Москалёва Яна</t>
  </si>
  <si>
    <t>19,  9</t>
  </si>
  <si>
    <t>Сазонтов Павел</t>
  </si>
  <si>
    <t>Ряписова Влада</t>
  </si>
  <si>
    <t>65,  7</t>
  </si>
  <si>
    <t>65,  8</t>
  </si>
  <si>
    <t>Гукин Владислав</t>
  </si>
  <si>
    <t>Столяров Артем</t>
  </si>
  <si>
    <t>Кухальская София</t>
  </si>
  <si>
    <t>Иванова Алёна</t>
  </si>
  <si>
    <t>Петров Евгений</t>
  </si>
  <si>
    <t>65,  5</t>
  </si>
  <si>
    <t>67,  4</t>
  </si>
  <si>
    <t>Рыбуль Андрей</t>
  </si>
  <si>
    <t>Никитина Екатерина</t>
  </si>
  <si>
    <t>Рявкин Данил</t>
  </si>
  <si>
    <t>67,  5</t>
  </si>
  <si>
    <t>Жабина Ирина</t>
  </si>
  <si>
    <t>Терентева Марина</t>
  </si>
  <si>
    <t>67,  6</t>
  </si>
  <si>
    <t>Мелешко Дарья</t>
  </si>
  <si>
    <t>64,  5</t>
  </si>
  <si>
    <t>Пономарев Даниил</t>
  </si>
  <si>
    <t>64,  11</t>
  </si>
  <si>
    <t>Ерохина Арина</t>
  </si>
  <si>
    <t>64,  10</t>
  </si>
  <si>
    <t>Плужникова Диана</t>
  </si>
  <si>
    <t>64,  8</t>
  </si>
  <si>
    <t>Мальцев Илья</t>
  </si>
  <si>
    <t>Бражников Максим</t>
  </si>
  <si>
    <t>НГ, Эдельвейс</t>
  </si>
  <si>
    <t>Новиков Илья</t>
  </si>
  <si>
    <t>Кованцев Артём</t>
  </si>
  <si>
    <t>Шелякина Юлия</t>
  </si>
  <si>
    <t>Тазырычев Александр</t>
  </si>
  <si>
    <t>Бахвалов Илья</t>
  </si>
  <si>
    <t>38,  6</t>
  </si>
  <si>
    <t>Лебедев Тимофей</t>
  </si>
  <si>
    <t>40,  5</t>
  </si>
  <si>
    <t>Вершинин Станислав</t>
  </si>
  <si>
    <t>Афанасьев Богдан</t>
  </si>
  <si>
    <t>Афанасьев Глеб</t>
  </si>
  <si>
    <t>Баринов Виктор</t>
  </si>
  <si>
    <t>Барыкин Даниил</t>
  </si>
  <si>
    <t>Купревич Саша</t>
  </si>
  <si>
    <t>Богун Антон</t>
  </si>
  <si>
    <t>Сущенко Дарья</t>
  </si>
  <si>
    <t>Хачатрян Арман</t>
  </si>
  <si>
    <t>Чердынцева Мария</t>
  </si>
  <si>
    <t>Коваленко Екатерина</t>
  </si>
  <si>
    <t>Шель Кристина</t>
  </si>
  <si>
    <t>Сенникова Ксения</t>
  </si>
  <si>
    <t>Сугатов Данила</t>
  </si>
  <si>
    <t>Мусатова Екатерина</t>
  </si>
  <si>
    <t>Панькив Данила</t>
  </si>
  <si>
    <t>Ольсевич Лилия</t>
  </si>
  <si>
    <t>НГ, Рысь</t>
  </si>
  <si>
    <t>Александрова Дарья</t>
  </si>
  <si>
    <t>Поиск</t>
  </si>
  <si>
    <t>Новикова Настя</t>
  </si>
  <si>
    <t>Колмогоров Кирилл</t>
  </si>
  <si>
    <t>Панов Егор</t>
  </si>
  <si>
    <t>Ерофеева Настя</t>
  </si>
  <si>
    <r>
      <t xml:space="preserve">НГ, </t>
    </r>
    <r>
      <rPr>
        <sz val="8"/>
        <color theme="1"/>
        <rFont val="Calibri"/>
        <family val="2"/>
        <charset val="204"/>
        <scheme val="minor"/>
      </rPr>
      <t>Вольный ветер</t>
    </r>
  </si>
  <si>
    <t>НГ, Форсаж</t>
  </si>
  <si>
    <t>Кирягина Кристина</t>
  </si>
  <si>
    <t>Макаров Сергей</t>
  </si>
  <si>
    <t>Шинкевач Данила</t>
  </si>
  <si>
    <t>Скирневский Максим</t>
  </si>
  <si>
    <t>Бачурин Сергей</t>
  </si>
  <si>
    <t>Черников Сергей</t>
  </si>
  <si>
    <t>Колесников Алексей</t>
  </si>
  <si>
    <t>Игнашенков Александр</t>
  </si>
  <si>
    <t>Иванов Дмитрий</t>
  </si>
  <si>
    <t>Шмырин Егор</t>
  </si>
  <si>
    <t>Шатоба Слава</t>
  </si>
  <si>
    <t>Асманов Марат</t>
  </si>
  <si>
    <t>Подузов Ярослав</t>
  </si>
  <si>
    <t>40,  10</t>
  </si>
  <si>
    <t>Скороходов Максим</t>
  </si>
  <si>
    <t>40,  9</t>
  </si>
  <si>
    <t>Грудачева Полина</t>
  </si>
  <si>
    <t>в/к</t>
  </si>
  <si>
    <t>Поплетнёва Софья</t>
  </si>
  <si>
    <t>38, 6</t>
  </si>
  <si>
    <t>девочки   5-6 классы</t>
  </si>
  <si>
    <t>Итоговый проток соревнований по ориентированию для школьников г. Томска</t>
  </si>
  <si>
    <t>в рамках программы "Начало большого пути"</t>
  </si>
  <si>
    <t>26.11.2016 г., Лагерный сад</t>
  </si>
  <si>
    <t>Итоговый протокол соревнований по ориентированию для школьников г. Томска</t>
  </si>
  <si>
    <t>Терентьева Марина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</si>
</sst>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NumberFormat="1" applyBorder="1"/>
    <xf numFmtId="21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21" fontId="0" fillId="0" borderId="1" xfId="0" applyNumberFormat="1" applyFont="1" applyBorder="1"/>
    <xf numFmtId="0" fontId="0" fillId="0" borderId="1" xfId="0" applyNumberFormat="1" applyFont="1" applyBorder="1"/>
    <xf numFmtId="21" fontId="0" fillId="0" borderId="3" xfId="0" applyNumberFormat="1" applyFont="1" applyBorder="1" applyAlignment="1">
      <alignment horizontal="center"/>
    </xf>
    <xf numFmtId="21" fontId="0" fillId="0" borderId="3" xfId="0" applyNumberFormat="1" applyFont="1" applyBorder="1"/>
    <xf numFmtId="0" fontId="0" fillId="0" borderId="3" xfId="0" applyNumberFormat="1" applyFont="1" applyBorder="1"/>
    <xf numFmtId="0" fontId="0" fillId="0" borderId="4" xfId="0" applyFont="1" applyBorder="1"/>
    <xf numFmtId="21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4" xfId="0" applyFont="1" applyFill="1" applyBorder="1"/>
    <xf numFmtId="164" fontId="0" fillId="0" borderId="3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21" fontId="0" fillId="0" borderId="3" xfId="0" applyNumberFormat="1" applyFont="1" applyBorder="1" applyAlignment="1"/>
    <xf numFmtId="21" fontId="0" fillId="0" borderId="1" xfId="0" applyNumberFormat="1" applyFont="1" applyBorder="1" applyAlignment="1"/>
    <xf numFmtId="21" fontId="0" fillId="0" borderId="4" xfId="0" applyNumberFormat="1" applyFont="1" applyBorder="1" applyAlignment="1"/>
    <xf numFmtId="0" fontId="0" fillId="0" borderId="4" xfId="0" applyFont="1" applyBorder="1" applyAlignment="1"/>
    <xf numFmtId="0" fontId="0" fillId="0" borderId="1" xfId="0" applyFont="1" applyBorder="1" applyAlignment="1"/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1" fontId="0" fillId="0" borderId="0" xfId="0" applyNumberFormat="1" applyFont="1" applyBorder="1"/>
    <xf numFmtId="0" fontId="0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Font="1" applyAlignment="1">
      <alignment vertic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Fill="1" applyBorder="1"/>
    <xf numFmtId="0" fontId="0" fillId="0" borderId="3" xfId="0" applyFont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Font="1" applyBorder="1"/>
    <xf numFmtId="164" fontId="0" fillId="0" borderId="4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1" fontId="0" fillId="0" borderId="7" xfId="0" applyNumberFormat="1" applyFont="1" applyBorder="1" applyAlignment="1">
      <alignment horizontal="center"/>
    </xf>
    <xf numFmtId="21" fontId="0" fillId="0" borderId="7" xfId="0" applyNumberFormat="1" applyFont="1" applyBorder="1" applyAlignment="1"/>
    <xf numFmtId="21" fontId="0" fillId="0" borderId="7" xfId="0" applyNumberFormat="1" applyFont="1" applyBorder="1"/>
    <xf numFmtId="0" fontId="0" fillId="0" borderId="7" xfId="0" applyNumberFormat="1" applyFont="1" applyBorder="1"/>
    <xf numFmtId="0" fontId="0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Font="1" applyFill="1" applyBorder="1"/>
    <xf numFmtId="21" fontId="0" fillId="0" borderId="1" xfId="0" applyNumberFormat="1" applyFon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2" xfId="0" applyNumberFormat="1" applyBorder="1"/>
    <xf numFmtId="0" fontId="0" fillId="0" borderId="0" xfId="0" applyFont="1" applyFill="1" applyBorder="1"/>
    <xf numFmtId="21" fontId="0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21" fontId="0" fillId="0" borderId="4" xfId="0" applyNumberFormat="1" applyFont="1" applyBorder="1"/>
    <xf numFmtId="0" fontId="0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0" fillId="0" borderId="7" xfId="0" applyNumberFormat="1" applyFont="1" applyBorder="1" applyAlignment="1">
      <alignment horizontal="center"/>
    </xf>
    <xf numFmtId="0" fontId="0" fillId="0" borderId="7" xfId="0" applyBorder="1"/>
    <xf numFmtId="0" fontId="0" fillId="0" borderId="0" xfId="0" applyFill="1" applyBorder="1"/>
    <xf numFmtId="0" fontId="0" fillId="0" borderId="0" xfId="0" applyFont="1" applyBorder="1" applyAlignment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7" xfId="0" applyFont="1" applyBorder="1" applyAlignment="1"/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0" fontId="0" fillId="2" borderId="4" xfId="0" applyFont="1" applyFill="1" applyBorder="1"/>
    <xf numFmtId="0" fontId="0" fillId="2" borderId="1" xfId="0" applyFont="1" applyFill="1" applyBorder="1"/>
    <xf numFmtId="0" fontId="0" fillId="0" borderId="3" xfId="0" applyFont="1" applyFill="1" applyBorder="1"/>
    <xf numFmtId="0" fontId="0" fillId="2" borderId="1" xfId="0" applyNumberFormat="1" applyFont="1" applyFill="1" applyBorder="1"/>
    <xf numFmtId="0" fontId="0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2" borderId="3" xfId="0" applyFont="1" applyFill="1" applyBorder="1"/>
    <xf numFmtId="0" fontId="0" fillId="2" borderId="1" xfId="0" applyFill="1" applyBorder="1"/>
    <xf numFmtId="0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/>
    <xf numFmtId="0" fontId="0" fillId="0" borderId="9" xfId="0" applyFill="1" applyBorder="1" applyAlignment="1">
      <alignment horizontal="center"/>
    </xf>
    <xf numFmtId="0" fontId="0" fillId="0" borderId="5" xfId="0" applyBorder="1"/>
    <xf numFmtId="0" fontId="0" fillId="0" borderId="7" xfId="0" applyFill="1" applyBorder="1" applyAlignment="1">
      <alignment horizontal="left"/>
    </xf>
    <xf numFmtId="0" fontId="1" fillId="0" borderId="7" xfId="0" applyFont="1" applyBorder="1"/>
    <xf numFmtId="0" fontId="0" fillId="0" borderId="4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21" fontId="0" fillId="0" borderId="2" xfId="0" applyNumberFormat="1" applyFont="1" applyBorder="1" applyAlignment="1">
      <alignment horizontal="center"/>
    </xf>
    <xf numFmtId="21" fontId="0" fillId="0" borderId="2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20" sqref="B20"/>
    </sheetView>
  </sheetViews>
  <sheetFormatPr defaultRowHeight="15"/>
  <cols>
    <col min="2" max="2" width="25.28515625" customWidth="1"/>
    <col min="3" max="3" width="15.85546875" bestFit="1" customWidth="1"/>
    <col min="4" max="4" width="13.7109375" customWidth="1"/>
    <col min="5" max="5" width="9.85546875" customWidth="1"/>
    <col min="6" max="6" width="15.28515625" customWidth="1"/>
  </cols>
  <sheetData>
    <row r="1" spans="1:10">
      <c r="B1" t="s">
        <v>157</v>
      </c>
    </row>
    <row r="2" spans="1:10">
      <c r="B2" t="s">
        <v>155</v>
      </c>
      <c r="F2" t="s">
        <v>156</v>
      </c>
    </row>
    <row r="3" spans="1:10">
      <c r="A3" s="136"/>
      <c r="B3" s="136"/>
      <c r="C3" s="136"/>
      <c r="D3" s="136"/>
    </row>
    <row r="4" spans="1:10">
      <c r="A4" s="137" t="s">
        <v>153</v>
      </c>
      <c r="B4" s="137"/>
      <c r="C4" s="137"/>
      <c r="D4" s="137"/>
      <c r="E4" s="137"/>
    </row>
    <row r="5" spans="1:10" ht="30" customHeight="1">
      <c r="A5" s="85" t="s">
        <v>24</v>
      </c>
      <c r="B5" s="13" t="s">
        <v>22</v>
      </c>
      <c r="C5" s="13" t="s">
        <v>23</v>
      </c>
      <c r="D5" s="13" t="s">
        <v>21</v>
      </c>
      <c r="E5" s="85" t="s">
        <v>32</v>
      </c>
      <c r="F5" s="85" t="s">
        <v>33</v>
      </c>
      <c r="G5" s="14" t="s">
        <v>37</v>
      </c>
      <c r="H5" s="15" t="s">
        <v>38</v>
      </c>
    </row>
    <row r="6" spans="1:10" s="22" customFormat="1">
      <c r="A6" s="35">
        <v>78</v>
      </c>
      <c r="B6" s="152" t="s">
        <v>158</v>
      </c>
      <c r="C6" s="25" t="s">
        <v>87</v>
      </c>
      <c r="D6" s="75">
        <v>1.0416666666666666E-2</v>
      </c>
      <c r="E6" s="26">
        <v>2.6296296296296293E-2</v>
      </c>
      <c r="F6" s="27">
        <f>E6-D6</f>
        <v>1.5879629629629625E-2</v>
      </c>
      <c r="G6" s="135">
        <v>1</v>
      </c>
      <c r="H6" s="17">
        <v>40</v>
      </c>
      <c r="I6" s="67"/>
      <c r="J6" s="65"/>
    </row>
    <row r="7" spans="1:10" s="22" customFormat="1">
      <c r="A7" s="35">
        <v>75</v>
      </c>
      <c r="B7" s="40" t="s">
        <v>34</v>
      </c>
      <c r="C7" s="25" t="s">
        <v>84</v>
      </c>
      <c r="D7" s="75">
        <v>1.0416666666666666E-2</v>
      </c>
      <c r="E7" s="26">
        <v>2.6608796296296297E-2</v>
      </c>
      <c r="F7" s="27">
        <f>E7-D7</f>
        <v>1.6192129629629633E-2</v>
      </c>
      <c r="G7" s="135">
        <v>2</v>
      </c>
      <c r="H7" s="17">
        <v>38</v>
      </c>
      <c r="I7" s="67"/>
      <c r="J7" s="65"/>
    </row>
    <row r="8" spans="1:10">
      <c r="A8" s="95"/>
      <c r="B8" s="49" t="s">
        <v>151</v>
      </c>
      <c r="C8" s="1" t="s">
        <v>152</v>
      </c>
      <c r="D8" s="75">
        <v>1.0416666666666666E-2</v>
      </c>
      <c r="E8" s="26">
        <v>2.8136574074074074E-2</v>
      </c>
      <c r="F8" s="27">
        <f>E8-D8</f>
        <v>1.7719907407407406E-2</v>
      </c>
      <c r="G8" s="135">
        <v>3</v>
      </c>
      <c r="H8" s="17">
        <v>36</v>
      </c>
    </row>
    <row r="9" spans="1:10" s="22" customFormat="1">
      <c r="A9" s="35">
        <v>35</v>
      </c>
      <c r="B9" s="86" t="s">
        <v>44</v>
      </c>
      <c r="C9" s="25" t="s">
        <v>104</v>
      </c>
      <c r="D9" s="75">
        <v>1.0416666666666666E-2</v>
      </c>
      <c r="E9" s="26">
        <v>2.8182870370370372E-2</v>
      </c>
      <c r="F9" s="27">
        <f t="shared" ref="F9" si="0">E9-D9</f>
        <v>1.7766203703703708E-2</v>
      </c>
      <c r="G9" s="25">
        <v>4</v>
      </c>
      <c r="H9" s="17">
        <v>35</v>
      </c>
      <c r="I9" s="65"/>
      <c r="J9" s="65"/>
    </row>
    <row r="10" spans="1:10" s="22" customFormat="1">
      <c r="A10" s="35">
        <v>76</v>
      </c>
      <c r="B10" s="42" t="s">
        <v>31</v>
      </c>
      <c r="C10" s="25" t="s">
        <v>84</v>
      </c>
      <c r="D10" s="75">
        <v>1.0416666666666666E-2</v>
      </c>
      <c r="E10" s="26">
        <v>2.8599537037037034E-2</v>
      </c>
      <c r="F10" s="27">
        <f t="shared" ref="F10:F16" si="1">E10-D10</f>
        <v>1.818287037037037E-2</v>
      </c>
      <c r="G10" s="25">
        <v>5</v>
      </c>
      <c r="H10" s="17">
        <v>34</v>
      </c>
      <c r="I10" s="65"/>
      <c r="J10" s="65"/>
    </row>
    <row r="11" spans="1:10" s="22" customFormat="1">
      <c r="A11" s="35">
        <v>77</v>
      </c>
      <c r="B11" s="42" t="s">
        <v>85</v>
      </c>
      <c r="C11" s="25" t="s">
        <v>84</v>
      </c>
      <c r="D11" s="75">
        <v>1.0416666666666666E-2</v>
      </c>
      <c r="E11" s="26">
        <v>2.8611111111111115E-2</v>
      </c>
      <c r="F11" s="27">
        <f t="shared" si="1"/>
        <v>1.8194444444444451E-2</v>
      </c>
      <c r="G11" s="25">
        <v>6</v>
      </c>
      <c r="H11" s="17">
        <v>33</v>
      </c>
      <c r="I11" s="6"/>
      <c r="J11"/>
    </row>
    <row r="12" spans="1:10" s="22" customFormat="1">
      <c r="A12" s="25">
        <v>104</v>
      </c>
      <c r="B12" s="42" t="s">
        <v>118</v>
      </c>
      <c r="C12" s="25" t="s">
        <v>106</v>
      </c>
      <c r="D12" s="75">
        <v>1.0416666666666666E-2</v>
      </c>
      <c r="E12" s="26">
        <v>2.9317129629629634E-2</v>
      </c>
      <c r="F12" s="27">
        <f t="shared" si="1"/>
        <v>1.8900462962962966E-2</v>
      </c>
      <c r="G12" s="25">
        <v>7</v>
      </c>
      <c r="H12" s="17">
        <v>32</v>
      </c>
      <c r="I12" s="6"/>
      <c r="J12"/>
    </row>
    <row r="13" spans="1:10" s="22" customFormat="1">
      <c r="A13" s="25">
        <v>105</v>
      </c>
      <c r="B13" s="42" t="s">
        <v>119</v>
      </c>
      <c r="C13" s="25" t="s">
        <v>106</v>
      </c>
      <c r="D13" s="75">
        <v>1.0416666666666666E-2</v>
      </c>
      <c r="E13" s="26">
        <v>2.9340277777777781E-2</v>
      </c>
      <c r="F13" s="27">
        <f t="shared" si="1"/>
        <v>1.8923611111111113E-2</v>
      </c>
      <c r="G13" s="25">
        <v>8</v>
      </c>
      <c r="H13" s="17">
        <v>31</v>
      </c>
      <c r="I13" s="6"/>
      <c r="J13"/>
    </row>
    <row r="14" spans="1:10" s="22" customFormat="1">
      <c r="A14" s="35">
        <v>58</v>
      </c>
      <c r="B14" s="86" t="s">
        <v>67</v>
      </c>
      <c r="C14" s="25" t="s">
        <v>61</v>
      </c>
      <c r="D14" s="75">
        <v>1.0416666666666666E-2</v>
      </c>
      <c r="E14" s="26">
        <v>2.9756944444444447E-2</v>
      </c>
      <c r="F14" s="27">
        <f t="shared" si="1"/>
        <v>1.9340277777777783E-2</v>
      </c>
      <c r="G14" s="25">
        <v>9</v>
      </c>
      <c r="H14" s="17">
        <v>30</v>
      </c>
      <c r="I14"/>
      <c r="J14"/>
    </row>
    <row r="15" spans="1:10">
      <c r="A15" s="25">
        <v>103</v>
      </c>
      <c r="B15" s="42" t="s">
        <v>117</v>
      </c>
      <c r="C15" s="25" t="s">
        <v>106</v>
      </c>
      <c r="D15" s="75">
        <v>1.0416666666666666E-2</v>
      </c>
      <c r="E15" s="26">
        <v>2.988425925925926E-2</v>
      </c>
      <c r="F15" s="27">
        <f t="shared" si="1"/>
        <v>1.9467592592592592E-2</v>
      </c>
      <c r="G15" s="25">
        <v>10</v>
      </c>
      <c r="H15" s="17">
        <v>29</v>
      </c>
    </row>
    <row r="16" spans="1:10" s="22" customFormat="1">
      <c r="A16" s="35">
        <v>59</v>
      </c>
      <c r="B16" s="86" t="s">
        <v>68</v>
      </c>
      <c r="C16" s="25" t="s">
        <v>61</v>
      </c>
      <c r="D16" s="75">
        <v>1.0416666666666666E-2</v>
      </c>
      <c r="E16" s="26">
        <v>2.9976851851851852E-2</v>
      </c>
      <c r="F16" s="27">
        <f t="shared" si="1"/>
        <v>1.9560185185185187E-2</v>
      </c>
      <c r="G16" s="25">
        <v>11</v>
      </c>
      <c r="H16" s="17">
        <v>28</v>
      </c>
      <c r="I16"/>
      <c r="J16"/>
    </row>
    <row r="17" spans="1:10">
      <c r="A17" s="35">
        <v>56</v>
      </c>
      <c r="B17" s="42" t="s">
        <v>65</v>
      </c>
      <c r="C17" s="25" t="s">
        <v>61</v>
      </c>
      <c r="D17" s="75">
        <v>1.0416666666666666E-2</v>
      </c>
      <c r="E17" s="26">
        <v>2.9988425925925922E-2</v>
      </c>
      <c r="F17" s="27">
        <f t="shared" ref="F17" si="2">E17-D17</f>
        <v>1.9571759259259254E-2</v>
      </c>
      <c r="G17" s="1" t="s">
        <v>36</v>
      </c>
      <c r="H17" s="17">
        <v>0</v>
      </c>
    </row>
    <row r="18" spans="1:10">
      <c r="A18" s="35">
        <v>57</v>
      </c>
      <c r="B18" s="42" t="s">
        <v>66</v>
      </c>
      <c r="C18" s="25" t="s">
        <v>61</v>
      </c>
      <c r="D18" s="75">
        <v>1.0416666666666666E-2</v>
      </c>
      <c r="E18" s="26">
        <v>3.0000000000000002E-2</v>
      </c>
      <c r="F18" s="27">
        <f>E18-D18</f>
        <v>1.9583333333333335E-2</v>
      </c>
      <c r="G18" s="1" t="s">
        <v>36</v>
      </c>
      <c r="H18" s="17">
        <v>0</v>
      </c>
      <c r="I18" s="67"/>
      <c r="J18" s="65"/>
    </row>
    <row r="19" spans="1:10">
      <c r="A19" s="35">
        <v>73</v>
      </c>
      <c r="B19" s="42" t="s">
        <v>82</v>
      </c>
      <c r="C19" s="25" t="s">
        <v>80</v>
      </c>
      <c r="D19" s="75">
        <v>1.0416666666666666E-2</v>
      </c>
      <c r="E19" s="26">
        <v>3.0115740740740738E-2</v>
      </c>
      <c r="F19" s="27">
        <f>E19-D19</f>
        <v>1.969907407407407E-2</v>
      </c>
      <c r="G19" s="25">
        <v>12</v>
      </c>
      <c r="H19" s="17">
        <v>27</v>
      </c>
      <c r="I19" s="59"/>
      <c r="J19" s="59"/>
    </row>
    <row r="20" spans="1:10" s="22" customFormat="1">
      <c r="A20" s="35">
        <v>79</v>
      </c>
      <c r="B20" s="86" t="s">
        <v>88</v>
      </c>
      <c r="C20" s="25" t="s">
        <v>89</v>
      </c>
      <c r="D20" s="75">
        <v>1.0416666666666666E-2</v>
      </c>
      <c r="E20" s="26">
        <v>3.2152777777777773E-2</v>
      </c>
      <c r="F20" s="27">
        <f>E20-D20</f>
        <v>2.1736111111111109E-2</v>
      </c>
      <c r="G20" s="25">
        <v>13</v>
      </c>
      <c r="H20" s="17">
        <v>26</v>
      </c>
      <c r="I20" s="38"/>
      <c r="J20" s="59"/>
    </row>
    <row r="21" spans="1:10">
      <c r="A21" s="35">
        <v>84</v>
      </c>
      <c r="B21" s="42" t="s">
        <v>101</v>
      </c>
      <c r="C21" s="25" t="s">
        <v>98</v>
      </c>
      <c r="D21" s="75">
        <v>1.0416666666666666E-2</v>
      </c>
      <c r="E21" s="26">
        <v>3.2187500000000001E-2</v>
      </c>
      <c r="F21" s="27">
        <f t="shared" ref="F21" si="3">E21-D21</f>
        <v>2.1770833333333336E-2</v>
      </c>
      <c r="G21" s="25">
        <v>14</v>
      </c>
      <c r="H21" s="17">
        <v>25</v>
      </c>
      <c r="I21" s="66"/>
      <c r="J21" s="6"/>
    </row>
    <row r="22" spans="1:10" ht="13.5" customHeight="1">
      <c r="A22" s="25">
        <v>98</v>
      </c>
      <c r="B22" s="42" t="s">
        <v>112</v>
      </c>
      <c r="C22" s="25" t="s">
        <v>106</v>
      </c>
      <c r="D22" s="75">
        <v>1.0416666666666666E-2</v>
      </c>
      <c r="E22" s="26">
        <v>3.3842592592592598E-2</v>
      </c>
      <c r="F22" s="27">
        <f>E22-D22</f>
        <v>2.3425925925925933E-2</v>
      </c>
      <c r="G22" s="25">
        <v>15</v>
      </c>
      <c r="H22" s="17">
        <v>24</v>
      </c>
      <c r="I22" s="66"/>
      <c r="J22" s="6"/>
    </row>
    <row r="23" spans="1:10">
      <c r="A23" s="35">
        <v>47</v>
      </c>
      <c r="B23" s="86" t="s">
        <v>57</v>
      </c>
      <c r="C23" s="25" t="s">
        <v>56</v>
      </c>
      <c r="D23" s="75">
        <v>1.0416666666666666E-2</v>
      </c>
      <c r="E23" s="26">
        <v>3.5347222222222217E-2</v>
      </c>
      <c r="F23" s="27">
        <f>E23-D23</f>
        <v>2.4930555555555553E-2</v>
      </c>
      <c r="G23" s="25">
        <v>16</v>
      </c>
      <c r="H23" s="17">
        <v>23</v>
      </c>
      <c r="I23" s="66"/>
      <c r="J23" s="6"/>
    </row>
    <row r="24" spans="1:10" s="22" customFormat="1">
      <c r="A24" s="35">
        <v>49</v>
      </c>
      <c r="B24" s="86" t="s">
        <v>59</v>
      </c>
      <c r="C24" s="25" t="s">
        <v>56</v>
      </c>
      <c r="D24" s="75">
        <v>1.0416666666666666E-2</v>
      </c>
      <c r="E24" s="26">
        <v>3.5358796296296298E-2</v>
      </c>
      <c r="F24" s="27">
        <f>E24-D24</f>
        <v>2.4942129629629634E-2</v>
      </c>
      <c r="G24" s="25">
        <v>17</v>
      </c>
      <c r="H24" s="17">
        <v>22</v>
      </c>
      <c r="I24" s="38"/>
      <c r="J24" s="59"/>
    </row>
    <row r="25" spans="1:10">
      <c r="A25" s="35">
        <v>82</v>
      </c>
      <c r="B25" s="49" t="s">
        <v>19</v>
      </c>
      <c r="C25" s="25" t="s">
        <v>98</v>
      </c>
      <c r="D25" s="75">
        <v>1.0416666666666666E-2</v>
      </c>
      <c r="E25" s="26">
        <v>4.0659722222222222E-2</v>
      </c>
      <c r="F25" s="27">
        <f t="shared" ref="F25" si="4">E25-D25</f>
        <v>3.0243055555555558E-2</v>
      </c>
      <c r="G25" s="25">
        <v>18</v>
      </c>
      <c r="H25" s="17">
        <v>21</v>
      </c>
    </row>
    <row r="26" spans="1:10">
      <c r="A26" s="25">
        <v>108</v>
      </c>
      <c r="B26" s="42" t="s">
        <v>121</v>
      </c>
      <c r="C26" s="25" t="s">
        <v>106</v>
      </c>
      <c r="D26" s="75">
        <v>1.0416666666666666E-2</v>
      </c>
      <c r="E26" s="26">
        <v>4.1041666666666664E-2</v>
      </c>
      <c r="F26" s="27">
        <f>E26-D26</f>
        <v>3.0624999999999999E-2</v>
      </c>
      <c r="G26" s="25">
        <v>19</v>
      </c>
      <c r="H26" s="1">
        <v>20</v>
      </c>
    </row>
    <row r="27" spans="1:10">
      <c r="A27" s="25">
        <v>100</v>
      </c>
      <c r="B27" s="42" t="s">
        <v>114</v>
      </c>
      <c r="C27" s="25" t="s">
        <v>106</v>
      </c>
      <c r="D27" s="75">
        <v>1.0416666666666666E-2</v>
      </c>
      <c r="E27" s="1" t="s">
        <v>36</v>
      </c>
      <c r="F27" s="27"/>
      <c r="G27" s="1" t="s">
        <v>36</v>
      </c>
      <c r="H27" s="2"/>
    </row>
    <row r="28" spans="1:10">
      <c r="A28" s="25">
        <v>102</v>
      </c>
      <c r="B28" s="42" t="s">
        <v>116</v>
      </c>
      <c r="C28" s="25" t="s">
        <v>106</v>
      </c>
      <c r="D28" s="75">
        <v>1.0416666666666666E-2</v>
      </c>
      <c r="E28" s="26">
        <v>4.1006944444444443E-2</v>
      </c>
      <c r="F28" s="27">
        <f>E28-D28</f>
        <v>3.0590277777777779E-2</v>
      </c>
      <c r="G28" s="93" t="s">
        <v>36</v>
      </c>
      <c r="H28" s="123"/>
    </row>
    <row r="29" spans="1:10" s="6" customFormat="1">
      <c r="A29" s="46"/>
      <c r="C29" s="4"/>
      <c r="D29" s="5"/>
      <c r="E29" s="12"/>
      <c r="F29" s="12"/>
    </row>
    <row r="30" spans="1:10" s="6" customFormat="1">
      <c r="A30" s="46"/>
      <c r="C30" s="4"/>
      <c r="D30" s="5"/>
      <c r="E30" s="12"/>
      <c r="F30" s="12"/>
    </row>
    <row r="31" spans="1:10">
      <c r="A31" s="46"/>
      <c r="B31" s="6"/>
      <c r="C31" s="4"/>
      <c r="D31" s="5"/>
      <c r="E31" s="12"/>
      <c r="F31" s="12"/>
    </row>
    <row r="32" spans="1:10">
      <c r="A32" s="4"/>
      <c r="B32" s="6"/>
      <c r="C32" s="4"/>
      <c r="D32" s="5"/>
      <c r="E32" s="6"/>
      <c r="F32" s="12"/>
    </row>
    <row r="33" spans="1:6">
      <c r="A33" s="4"/>
      <c r="B33" s="6"/>
      <c r="C33" s="4"/>
      <c r="D33" s="5"/>
      <c r="E33" s="6"/>
      <c r="F33" s="12"/>
    </row>
    <row r="34" spans="1:6">
      <c r="A34" s="58"/>
      <c r="B34" s="4"/>
      <c r="C34" s="4"/>
      <c r="D34" s="4"/>
      <c r="E34" s="58"/>
      <c r="F34" s="58"/>
    </row>
  </sheetData>
  <sortState ref="A4:J19">
    <sortCondition ref="F4:F19"/>
  </sortState>
  <mergeCells count="2">
    <mergeCell ref="A3:D3"/>
    <mergeCell ref="A4:E4"/>
  </mergeCells>
  <pageMargins left="0.70866141732283472" right="0.70866141732283472" top="0.7480314960629921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selection activeCell="G31" sqref="G31:G33"/>
    </sheetView>
  </sheetViews>
  <sheetFormatPr defaultRowHeight="15"/>
  <cols>
    <col min="2" max="2" width="22.85546875" customWidth="1"/>
    <col min="3" max="3" width="16.7109375" customWidth="1"/>
    <col min="4" max="4" width="12.85546875" customWidth="1"/>
    <col min="5" max="5" width="10" customWidth="1"/>
    <col min="6" max="6" width="14.140625" customWidth="1"/>
  </cols>
  <sheetData>
    <row r="1" spans="1:8">
      <c r="B1" t="s">
        <v>157</v>
      </c>
    </row>
    <row r="2" spans="1:8">
      <c r="B2" t="s">
        <v>155</v>
      </c>
      <c r="F2" t="s">
        <v>156</v>
      </c>
    </row>
    <row r="3" spans="1:8">
      <c r="A3" s="138"/>
      <c r="B3" s="138"/>
      <c r="C3" s="138"/>
      <c r="D3" s="138"/>
    </row>
    <row r="4" spans="1:8">
      <c r="A4" s="139" t="s">
        <v>25</v>
      </c>
      <c r="B4" s="139"/>
      <c r="C4" s="139"/>
      <c r="D4" s="139"/>
      <c r="E4" s="139"/>
    </row>
    <row r="5" spans="1:8" ht="30">
      <c r="A5" s="3" t="s">
        <v>24</v>
      </c>
      <c r="B5" s="1" t="s">
        <v>22</v>
      </c>
      <c r="C5" s="1" t="s">
        <v>23</v>
      </c>
      <c r="D5" s="1" t="s">
        <v>21</v>
      </c>
      <c r="E5" s="3" t="s">
        <v>32</v>
      </c>
      <c r="F5" s="3" t="s">
        <v>33</v>
      </c>
      <c r="G5" s="10" t="s">
        <v>37</v>
      </c>
      <c r="H5" s="2" t="s">
        <v>38</v>
      </c>
    </row>
    <row r="6" spans="1:8">
      <c r="A6" s="3"/>
      <c r="B6" s="1"/>
      <c r="C6" s="1"/>
      <c r="D6" s="1"/>
      <c r="E6" s="3"/>
      <c r="F6" s="3"/>
      <c r="G6" s="2"/>
      <c r="H6" s="2"/>
    </row>
    <row r="7" spans="1:8">
      <c r="A7" s="35">
        <v>134</v>
      </c>
      <c r="B7" s="8" t="s">
        <v>149</v>
      </c>
      <c r="C7" s="10" t="s">
        <v>148</v>
      </c>
      <c r="D7" s="75">
        <v>1.0416666666666666E-2</v>
      </c>
      <c r="E7" s="27">
        <v>2.6655092592592591E-2</v>
      </c>
      <c r="F7" s="27">
        <f t="shared" ref="F7:F22" si="0">E7-D7</f>
        <v>1.6238425925925927E-2</v>
      </c>
      <c r="G7" s="133">
        <v>1</v>
      </c>
      <c r="H7" s="69">
        <v>40</v>
      </c>
    </row>
    <row r="8" spans="1:8">
      <c r="A8" s="35">
        <v>27</v>
      </c>
      <c r="B8" s="24" t="s">
        <v>76</v>
      </c>
      <c r="C8" s="25" t="s">
        <v>72</v>
      </c>
      <c r="D8" s="75">
        <v>1.0416666666666666E-2</v>
      </c>
      <c r="E8" s="54">
        <v>2.6805555555555555E-2</v>
      </c>
      <c r="F8" s="27">
        <f t="shared" si="0"/>
        <v>1.638888888888889E-2</v>
      </c>
      <c r="G8" s="133">
        <v>2</v>
      </c>
      <c r="H8" s="69">
        <v>38</v>
      </c>
    </row>
    <row r="9" spans="1:8">
      <c r="A9" s="35">
        <v>23</v>
      </c>
      <c r="B9" s="24" t="s">
        <v>77</v>
      </c>
      <c r="C9" s="25" t="s">
        <v>72</v>
      </c>
      <c r="D9" s="75">
        <v>1.0416666666666666E-2</v>
      </c>
      <c r="E9" s="54">
        <v>2.9421296296296296E-2</v>
      </c>
      <c r="F9" s="27">
        <f t="shared" si="0"/>
        <v>1.9004629629629628E-2</v>
      </c>
      <c r="G9" s="133">
        <v>3</v>
      </c>
      <c r="H9" s="72">
        <v>36</v>
      </c>
    </row>
    <row r="10" spans="1:8">
      <c r="A10" s="35">
        <v>110</v>
      </c>
      <c r="B10" s="8" t="s">
        <v>133</v>
      </c>
      <c r="C10" s="10" t="s">
        <v>132</v>
      </c>
      <c r="D10" s="75">
        <v>1.0416666666666666E-2</v>
      </c>
      <c r="E10" s="54">
        <v>3.0011574074074076E-2</v>
      </c>
      <c r="F10" s="27">
        <f t="shared" si="0"/>
        <v>1.9594907407407408E-2</v>
      </c>
      <c r="G10" s="69">
        <v>4</v>
      </c>
      <c r="H10" s="69">
        <v>35</v>
      </c>
    </row>
    <row r="11" spans="1:8">
      <c r="A11" s="25">
        <v>26</v>
      </c>
      <c r="B11" s="2" t="s">
        <v>130</v>
      </c>
      <c r="C11" s="25" t="s">
        <v>98</v>
      </c>
      <c r="D11" s="75">
        <v>1.0416666666666666E-2</v>
      </c>
      <c r="E11" s="54">
        <v>3.2164351851851854E-2</v>
      </c>
      <c r="F11" s="27">
        <f t="shared" si="0"/>
        <v>2.1747685185185189E-2</v>
      </c>
      <c r="G11" s="69">
        <v>5</v>
      </c>
      <c r="H11" s="69">
        <v>34</v>
      </c>
    </row>
    <row r="12" spans="1:8">
      <c r="A12" s="35">
        <v>130</v>
      </c>
      <c r="B12" s="2" t="s">
        <v>18</v>
      </c>
      <c r="C12" s="35" t="s">
        <v>124</v>
      </c>
      <c r="D12" s="75">
        <v>1.0416666666666666E-2</v>
      </c>
      <c r="E12" s="54">
        <v>3.2523148148148148E-2</v>
      </c>
      <c r="F12" s="27">
        <f t="shared" si="0"/>
        <v>2.2106481481481484E-2</v>
      </c>
      <c r="G12" s="69">
        <v>6</v>
      </c>
      <c r="H12" s="69">
        <v>33</v>
      </c>
    </row>
    <row r="13" spans="1:8">
      <c r="A13" s="35">
        <v>131</v>
      </c>
      <c r="B13" s="2" t="s">
        <v>123</v>
      </c>
      <c r="C13" s="35" t="s">
        <v>124</v>
      </c>
      <c r="D13" s="75">
        <v>1.0416666666666666E-2</v>
      </c>
      <c r="E13" s="54">
        <v>3.2581018518518516E-2</v>
      </c>
      <c r="F13" s="27">
        <f t="shared" si="0"/>
        <v>2.2164351851851852E-2</v>
      </c>
      <c r="G13" s="69">
        <v>7</v>
      </c>
      <c r="H13" s="72">
        <v>32</v>
      </c>
    </row>
    <row r="14" spans="1:8">
      <c r="A14" s="35">
        <v>32</v>
      </c>
      <c r="B14" s="24" t="s">
        <v>94</v>
      </c>
      <c r="C14" s="25" t="s">
        <v>95</v>
      </c>
      <c r="D14" s="75">
        <v>1.0416666666666666E-2</v>
      </c>
      <c r="E14" s="54">
        <v>3.2708333333333332E-2</v>
      </c>
      <c r="F14" s="27">
        <f t="shared" si="0"/>
        <v>2.2291666666666668E-2</v>
      </c>
      <c r="G14" s="69">
        <v>8</v>
      </c>
      <c r="H14" s="69">
        <v>31</v>
      </c>
    </row>
    <row r="15" spans="1:8">
      <c r="A15" s="35">
        <v>9</v>
      </c>
      <c r="B15" s="86" t="s">
        <v>48</v>
      </c>
      <c r="C15" s="25" t="s">
        <v>47</v>
      </c>
      <c r="D15" s="75">
        <v>1.0416666666666666E-2</v>
      </c>
      <c r="E15" s="54">
        <v>3.2777777777777781E-2</v>
      </c>
      <c r="F15" s="27">
        <f t="shared" si="0"/>
        <v>2.2361111111111116E-2</v>
      </c>
      <c r="G15" s="69">
        <v>9</v>
      </c>
      <c r="H15" s="72">
        <v>30</v>
      </c>
    </row>
    <row r="16" spans="1:8">
      <c r="A16" s="35">
        <v>19</v>
      </c>
      <c r="B16" s="2" t="s">
        <v>7</v>
      </c>
      <c r="C16" s="25" t="s">
        <v>69</v>
      </c>
      <c r="D16" s="75">
        <v>1.0416666666666666E-2</v>
      </c>
      <c r="E16" s="54">
        <v>3.4652777777777775E-2</v>
      </c>
      <c r="F16" s="27">
        <f t="shared" si="0"/>
        <v>2.4236111111111111E-2</v>
      </c>
      <c r="G16" s="69">
        <v>10</v>
      </c>
      <c r="H16" s="72">
        <v>29</v>
      </c>
    </row>
    <row r="17" spans="1:8">
      <c r="A17" s="35">
        <v>18</v>
      </c>
      <c r="B17" s="24" t="s">
        <v>71</v>
      </c>
      <c r="C17" s="25" t="s">
        <v>69</v>
      </c>
      <c r="D17" s="75">
        <v>1.0416666666666666E-2</v>
      </c>
      <c r="E17" s="54">
        <v>3.4664351851851849E-2</v>
      </c>
      <c r="F17" s="27">
        <f t="shared" si="0"/>
        <v>2.4247685185185185E-2</v>
      </c>
      <c r="G17" s="69">
        <v>11</v>
      </c>
      <c r="H17" s="72">
        <v>28</v>
      </c>
    </row>
    <row r="18" spans="1:8">
      <c r="A18" s="35">
        <v>38</v>
      </c>
      <c r="B18" s="8" t="s">
        <v>127</v>
      </c>
      <c r="C18" s="10" t="s">
        <v>126</v>
      </c>
      <c r="D18" s="75">
        <v>1.0416666666666666E-2</v>
      </c>
      <c r="E18" s="54">
        <v>3.6874999999999998E-2</v>
      </c>
      <c r="F18" s="27">
        <f t="shared" si="0"/>
        <v>2.6458333333333334E-2</v>
      </c>
      <c r="G18" s="94">
        <v>12</v>
      </c>
      <c r="H18" s="109">
        <v>27</v>
      </c>
    </row>
    <row r="19" spans="1:8">
      <c r="A19" s="35">
        <v>124</v>
      </c>
      <c r="B19" s="8" t="s">
        <v>28</v>
      </c>
      <c r="C19" s="10" t="s">
        <v>126</v>
      </c>
      <c r="D19" s="75">
        <v>1.0416666666666666E-2</v>
      </c>
      <c r="E19" s="54">
        <v>3.6874999999999998E-2</v>
      </c>
      <c r="F19" s="27">
        <f t="shared" si="0"/>
        <v>2.6458333333333334E-2</v>
      </c>
      <c r="G19" s="94">
        <v>12</v>
      </c>
      <c r="H19" s="109">
        <v>27</v>
      </c>
    </row>
    <row r="20" spans="1:8">
      <c r="A20" s="35">
        <v>38</v>
      </c>
      <c r="B20" s="24" t="s">
        <v>92</v>
      </c>
      <c r="C20" s="25" t="s">
        <v>93</v>
      </c>
      <c r="D20" s="75">
        <v>1.0416666666666666E-2</v>
      </c>
      <c r="E20" s="54">
        <v>3.6874999999999998E-2</v>
      </c>
      <c r="F20" s="27">
        <f t="shared" si="0"/>
        <v>2.6458333333333334E-2</v>
      </c>
      <c r="G20" s="69"/>
      <c r="H20" s="69" t="s">
        <v>150</v>
      </c>
    </row>
    <row r="21" spans="1:8">
      <c r="A21" s="35">
        <v>12</v>
      </c>
      <c r="B21" s="24" t="s">
        <v>52</v>
      </c>
      <c r="C21" s="25" t="s">
        <v>50</v>
      </c>
      <c r="D21" s="75">
        <v>1.0416666666666666E-2</v>
      </c>
      <c r="E21" s="54">
        <v>5.4699074074074074E-2</v>
      </c>
      <c r="F21" s="27">
        <f t="shared" si="0"/>
        <v>4.4282407407407409E-2</v>
      </c>
      <c r="G21" s="69">
        <v>14</v>
      </c>
      <c r="H21" s="72">
        <v>26</v>
      </c>
    </row>
    <row r="22" spans="1:8">
      <c r="A22" s="35">
        <v>15</v>
      </c>
      <c r="B22" s="24" t="s">
        <v>1</v>
      </c>
      <c r="C22" s="25">
        <v>18.8</v>
      </c>
      <c r="D22" s="75">
        <v>1.0416666666666666E-2</v>
      </c>
      <c r="E22" s="54">
        <v>5.4745370370370368E-2</v>
      </c>
      <c r="F22" s="27">
        <f t="shared" si="0"/>
        <v>4.4328703703703703E-2</v>
      </c>
      <c r="G22" s="69">
        <v>15</v>
      </c>
      <c r="H22" s="72">
        <v>25</v>
      </c>
    </row>
    <row r="23" spans="1:8">
      <c r="A23" s="35">
        <v>70</v>
      </c>
      <c r="B23" s="8" t="s">
        <v>125</v>
      </c>
      <c r="C23" s="10" t="s">
        <v>126</v>
      </c>
      <c r="D23" s="75">
        <v>1.0416666666666666E-2</v>
      </c>
      <c r="E23" s="57"/>
      <c r="F23" s="27"/>
      <c r="G23" s="1"/>
      <c r="H23" s="11"/>
    </row>
    <row r="24" spans="1:8">
      <c r="A24" s="45"/>
      <c r="B24" s="101"/>
      <c r="C24" s="46"/>
      <c r="D24" s="63"/>
      <c r="E24" s="102"/>
      <c r="F24" s="64"/>
      <c r="G24" s="4"/>
      <c r="H24" s="118"/>
    </row>
    <row r="25" spans="1:8">
      <c r="A25" s="45"/>
      <c r="B25" s="101"/>
      <c r="C25" s="46"/>
      <c r="D25" s="63"/>
      <c r="E25" s="102"/>
      <c r="F25" s="64"/>
      <c r="G25" s="4"/>
      <c r="H25" s="118"/>
    </row>
    <row r="26" spans="1:8">
      <c r="B26" t="s">
        <v>154</v>
      </c>
    </row>
    <row r="27" spans="1:8">
      <c r="B27" t="s">
        <v>155</v>
      </c>
      <c r="F27" t="s">
        <v>156</v>
      </c>
    </row>
    <row r="28" spans="1:8">
      <c r="A28" s="138"/>
      <c r="B28" s="138"/>
      <c r="C28" s="138"/>
      <c r="D28" s="138"/>
      <c r="G28" s="6"/>
      <c r="H28" s="6"/>
    </row>
    <row r="29" spans="1:8">
      <c r="A29" s="7" t="s">
        <v>26</v>
      </c>
      <c r="G29" s="6"/>
      <c r="H29" s="6"/>
    </row>
    <row r="30" spans="1:8" s="9" customFormat="1" ht="30">
      <c r="A30" s="3" t="s">
        <v>24</v>
      </c>
      <c r="B30" s="1" t="s">
        <v>22</v>
      </c>
      <c r="C30" s="1" t="s">
        <v>23</v>
      </c>
      <c r="D30" s="1" t="s">
        <v>21</v>
      </c>
      <c r="E30" s="3" t="s">
        <v>32</v>
      </c>
      <c r="F30" s="3" t="s">
        <v>33</v>
      </c>
      <c r="G30" s="10" t="s">
        <v>37</v>
      </c>
      <c r="H30" s="2" t="s">
        <v>38</v>
      </c>
    </row>
    <row r="31" spans="1:8">
      <c r="A31" s="35">
        <v>109</v>
      </c>
      <c r="B31" s="8" t="s">
        <v>12</v>
      </c>
      <c r="C31" s="10" t="s">
        <v>132</v>
      </c>
      <c r="D31" s="26">
        <v>1.4583333333333332E-2</v>
      </c>
      <c r="E31" s="54">
        <v>2.9351851851851851E-2</v>
      </c>
      <c r="F31" s="27">
        <f t="shared" ref="F31:F66" si="1">E31-D31</f>
        <v>1.4768518518518519E-2</v>
      </c>
      <c r="G31" s="133">
        <v>1</v>
      </c>
      <c r="H31" s="69">
        <v>40</v>
      </c>
    </row>
    <row r="32" spans="1:8">
      <c r="A32" s="35">
        <v>37</v>
      </c>
      <c r="B32" s="24" t="s">
        <v>45</v>
      </c>
      <c r="C32" s="25" t="s">
        <v>104</v>
      </c>
      <c r="D32" s="26">
        <v>1.4583333333333332E-2</v>
      </c>
      <c r="E32" s="26">
        <v>3.3449074074074069E-2</v>
      </c>
      <c r="F32" s="27">
        <f t="shared" si="1"/>
        <v>1.8865740740740738E-2</v>
      </c>
      <c r="G32" s="133">
        <v>2</v>
      </c>
      <c r="H32" s="69">
        <v>38</v>
      </c>
    </row>
    <row r="33" spans="1:8">
      <c r="A33" s="25">
        <v>97</v>
      </c>
      <c r="B33" s="42" t="s">
        <v>111</v>
      </c>
      <c r="C33" s="25" t="s">
        <v>106</v>
      </c>
      <c r="D33" s="26">
        <v>1.4583333333333332E-2</v>
      </c>
      <c r="E33" s="26">
        <v>3.4050925925925922E-2</v>
      </c>
      <c r="F33" s="27">
        <f t="shared" si="1"/>
        <v>1.9467592592592592E-2</v>
      </c>
      <c r="G33" s="133">
        <v>3</v>
      </c>
      <c r="H33" s="69">
        <v>36</v>
      </c>
    </row>
    <row r="34" spans="1:8">
      <c r="A34" s="25">
        <v>101</v>
      </c>
      <c r="B34" s="42" t="s">
        <v>115</v>
      </c>
      <c r="C34" s="25" t="s">
        <v>106</v>
      </c>
      <c r="D34" s="26">
        <v>1.4583333333333332E-2</v>
      </c>
      <c r="E34" s="26">
        <v>3.4444444444444444E-2</v>
      </c>
      <c r="F34" s="27">
        <f t="shared" si="1"/>
        <v>1.9861111111111114E-2</v>
      </c>
      <c r="G34" s="119">
        <v>4</v>
      </c>
      <c r="H34" s="69">
        <v>35</v>
      </c>
    </row>
    <row r="35" spans="1:8">
      <c r="A35" s="35">
        <v>111</v>
      </c>
      <c r="B35" s="8" t="s">
        <v>35</v>
      </c>
      <c r="C35" s="10" t="s">
        <v>132</v>
      </c>
      <c r="D35" s="26">
        <v>1.4583333333333332E-2</v>
      </c>
      <c r="E35" s="54">
        <v>3.7025462962962961E-2</v>
      </c>
      <c r="F35" s="27">
        <f t="shared" si="1"/>
        <v>2.2442129629629631E-2</v>
      </c>
      <c r="G35" s="119">
        <v>5</v>
      </c>
      <c r="H35" s="69">
        <v>34</v>
      </c>
    </row>
    <row r="36" spans="1:8">
      <c r="A36" s="25">
        <v>135</v>
      </c>
      <c r="B36" s="49" t="s">
        <v>143</v>
      </c>
      <c r="C36" s="1" t="s">
        <v>106</v>
      </c>
      <c r="D36" s="26">
        <v>1.4583333333333332E-2</v>
      </c>
      <c r="E36" s="26">
        <v>3.7199074074074072E-2</v>
      </c>
      <c r="F36" s="27">
        <f t="shared" si="1"/>
        <v>2.2615740740740742E-2</v>
      </c>
      <c r="G36" s="119">
        <v>6</v>
      </c>
      <c r="H36" s="69">
        <v>33</v>
      </c>
    </row>
    <row r="37" spans="1:8">
      <c r="A37" s="25">
        <v>98</v>
      </c>
      <c r="B37" s="42" t="s">
        <v>112</v>
      </c>
      <c r="C37" s="25" t="s">
        <v>106</v>
      </c>
      <c r="D37" s="75">
        <v>1.0416666666666666E-2</v>
      </c>
      <c r="E37" s="26">
        <v>3.3842592592592598E-2</v>
      </c>
      <c r="F37" s="27">
        <f t="shared" si="1"/>
        <v>2.3425925925925933E-2</v>
      </c>
      <c r="G37" s="119">
        <v>7</v>
      </c>
      <c r="H37" s="69">
        <v>32</v>
      </c>
    </row>
    <row r="38" spans="1:8">
      <c r="A38" s="25">
        <v>86</v>
      </c>
      <c r="B38" s="42" t="s">
        <v>102</v>
      </c>
      <c r="C38" s="25" t="s">
        <v>98</v>
      </c>
      <c r="D38" s="26">
        <v>1.4583333333333332E-2</v>
      </c>
      <c r="E38" s="26">
        <v>3.8287037037037036E-2</v>
      </c>
      <c r="F38" s="27">
        <f t="shared" si="1"/>
        <v>2.3703703703703706E-2</v>
      </c>
      <c r="G38" s="119">
        <v>8</v>
      </c>
      <c r="H38" s="69">
        <v>31</v>
      </c>
    </row>
    <row r="39" spans="1:8">
      <c r="A39" s="35">
        <v>74</v>
      </c>
      <c r="B39" s="40" t="s">
        <v>83</v>
      </c>
      <c r="C39" s="25" t="s">
        <v>80</v>
      </c>
      <c r="D39" s="26">
        <v>1.4583333333333332E-2</v>
      </c>
      <c r="E39" s="26">
        <v>3.8530092592592595E-2</v>
      </c>
      <c r="F39" s="27">
        <f t="shared" si="1"/>
        <v>2.3946759259259265E-2</v>
      </c>
      <c r="G39" s="119">
        <v>9</v>
      </c>
      <c r="H39" s="25">
        <v>30</v>
      </c>
    </row>
    <row r="40" spans="1:8">
      <c r="A40" s="35">
        <v>69</v>
      </c>
      <c r="B40" s="86" t="s">
        <v>81</v>
      </c>
      <c r="C40" s="25" t="s">
        <v>80</v>
      </c>
      <c r="D40" s="87">
        <v>1.4583333333333332E-2</v>
      </c>
      <c r="E40" s="87">
        <v>3.8530092592592595E-2</v>
      </c>
      <c r="F40" s="27">
        <f t="shared" si="1"/>
        <v>2.3946759259259265E-2</v>
      </c>
      <c r="G40" s="119">
        <v>10</v>
      </c>
      <c r="H40" s="69">
        <v>30</v>
      </c>
    </row>
    <row r="41" spans="1:8">
      <c r="A41" s="25">
        <v>107</v>
      </c>
      <c r="B41" s="42" t="s">
        <v>120</v>
      </c>
      <c r="C41" s="25" t="s">
        <v>106</v>
      </c>
      <c r="D41" s="26">
        <v>1.4583333333333332E-2</v>
      </c>
      <c r="E41" s="26">
        <v>3.8553240740740742E-2</v>
      </c>
      <c r="F41" s="27">
        <f t="shared" si="1"/>
        <v>2.3969907407407412E-2</v>
      </c>
      <c r="G41" s="119">
        <v>11</v>
      </c>
      <c r="H41" s="69">
        <v>29</v>
      </c>
    </row>
    <row r="42" spans="1:8">
      <c r="A42" s="35">
        <v>34</v>
      </c>
      <c r="B42" s="24" t="s">
        <v>43</v>
      </c>
      <c r="C42" s="25" t="s">
        <v>104</v>
      </c>
      <c r="D42" s="26">
        <v>1.4583333333333332E-2</v>
      </c>
      <c r="E42" s="26">
        <v>3.9548611111111111E-2</v>
      </c>
      <c r="F42" s="27">
        <f t="shared" si="1"/>
        <v>2.4965277777777781E-2</v>
      </c>
      <c r="G42" s="119">
        <v>12</v>
      </c>
      <c r="H42" s="69">
        <v>28</v>
      </c>
    </row>
    <row r="43" spans="1:8">
      <c r="A43" s="35">
        <v>39</v>
      </c>
      <c r="B43" s="2" t="s">
        <v>128</v>
      </c>
      <c r="C43" s="25" t="s">
        <v>104</v>
      </c>
      <c r="D43" s="26">
        <v>1.4583333333333332E-2</v>
      </c>
      <c r="E43" s="26">
        <v>3.9560185185185184E-2</v>
      </c>
      <c r="F43" s="27">
        <f t="shared" si="1"/>
        <v>2.4976851851851854E-2</v>
      </c>
      <c r="G43" s="119">
        <v>13</v>
      </c>
      <c r="H43" s="69">
        <v>27</v>
      </c>
    </row>
    <row r="44" spans="1:8">
      <c r="A44" s="35">
        <v>127</v>
      </c>
      <c r="B44" s="8" t="s">
        <v>138</v>
      </c>
      <c r="C44" s="10" t="s">
        <v>132</v>
      </c>
      <c r="D44" s="26">
        <v>1.4583333333333332E-2</v>
      </c>
      <c r="E44" s="54">
        <v>3.965277777777778E-2</v>
      </c>
      <c r="F44" s="27">
        <f t="shared" si="1"/>
        <v>2.506944444444445E-2</v>
      </c>
      <c r="G44" s="119">
        <v>14</v>
      </c>
      <c r="H44" s="69">
        <v>26</v>
      </c>
    </row>
    <row r="45" spans="1:8">
      <c r="A45" s="35">
        <v>80</v>
      </c>
      <c r="B45" s="42" t="s">
        <v>99</v>
      </c>
      <c r="C45" s="25" t="s">
        <v>98</v>
      </c>
      <c r="D45" s="26">
        <v>1.4583333333333332E-2</v>
      </c>
      <c r="E45" s="26">
        <v>4.0057870370370369E-2</v>
      </c>
      <c r="F45" s="27">
        <f t="shared" si="1"/>
        <v>2.5474537037037039E-2</v>
      </c>
      <c r="G45" s="119">
        <v>15</v>
      </c>
      <c r="H45" s="69">
        <v>25</v>
      </c>
    </row>
    <row r="46" spans="1:8">
      <c r="A46" s="35">
        <v>81</v>
      </c>
      <c r="B46" s="42" t="s">
        <v>100</v>
      </c>
      <c r="C46" s="25" t="s">
        <v>98</v>
      </c>
      <c r="D46" s="26">
        <v>1.4583333333333332E-2</v>
      </c>
      <c r="E46" s="26">
        <v>4.0081018518518523E-2</v>
      </c>
      <c r="F46" s="27">
        <f t="shared" si="1"/>
        <v>2.5497685185185193E-2</v>
      </c>
      <c r="G46" s="119">
        <v>16</v>
      </c>
      <c r="H46" s="69">
        <v>24</v>
      </c>
    </row>
    <row r="47" spans="1:8">
      <c r="A47" s="35">
        <v>52</v>
      </c>
      <c r="B47" s="40" t="s">
        <v>62</v>
      </c>
      <c r="C47" s="25" t="s">
        <v>61</v>
      </c>
      <c r="D47" s="26">
        <v>1.4583333333333332E-2</v>
      </c>
      <c r="E47" s="26">
        <v>4.0092592592592589E-2</v>
      </c>
      <c r="F47" s="27">
        <f t="shared" si="1"/>
        <v>2.5509259259259259E-2</v>
      </c>
      <c r="G47" s="119">
        <v>17</v>
      </c>
      <c r="H47" s="69">
        <v>23</v>
      </c>
    </row>
    <row r="48" spans="1:8">
      <c r="A48" s="35">
        <v>51</v>
      </c>
      <c r="B48" s="40" t="s">
        <v>60</v>
      </c>
      <c r="C48" s="25" t="s">
        <v>61</v>
      </c>
      <c r="D48" s="26">
        <v>1.4583333333333332E-2</v>
      </c>
      <c r="E48" s="26">
        <v>4.0115740740740737E-2</v>
      </c>
      <c r="F48" s="27">
        <f t="shared" si="1"/>
        <v>2.5532407407407406E-2</v>
      </c>
      <c r="G48" s="119">
        <v>18</v>
      </c>
      <c r="H48" s="69">
        <v>22</v>
      </c>
    </row>
    <row r="49" spans="1:8">
      <c r="A49" s="35">
        <v>55</v>
      </c>
      <c r="B49" s="40" t="s">
        <v>64</v>
      </c>
      <c r="C49" s="25" t="s">
        <v>61</v>
      </c>
      <c r="D49" s="26">
        <v>1.4583333333333332E-2</v>
      </c>
      <c r="E49" s="26">
        <v>4.0185185185185185E-2</v>
      </c>
      <c r="F49" s="27">
        <f t="shared" si="1"/>
        <v>2.5601851851851855E-2</v>
      </c>
      <c r="G49" s="119">
        <v>19</v>
      </c>
      <c r="H49" s="69">
        <v>21</v>
      </c>
    </row>
    <row r="50" spans="1:8">
      <c r="A50" s="35">
        <v>54</v>
      </c>
      <c r="B50" s="40" t="s">
        <v>63</v>
      </c>
      <c r="C50" s="25" t="s">
        <v>61</v>
      </c>
      <c r="D50" s="26">
        <v>1.4583333333333332E-2</v>
      </c>
      <c r="E50" s="26">
        <v>4.0393518518518516E-2</v>
      </c>
      <c r="F50" s="27">
        <f t="shared" si="1"/>
        <v>2.5810185185185186E-2</v>
      </c>
      <c r="G50" s="119">
        <v>20</v>
      </c>
      <c r="H50" s="69">
        <v>20</v>
      </c>
    </row>
    <row r="51" spans="1:8">
      <c r="A51" s="35">
        <v>33</v>
      </c>
      <c r="B51" s="40" t="s">
        <v>10</v>
      </c>
      <c r="C51" s="25" t="s">
        <v>104</v>
      </c>
      <c r="D51" s="26">
        <v>1.4583333333333332E-2</v>
      </c>
      <c r="E51" s="26">
        <v>4.0937500000000002E-2</v>
      </c>
      <c r="F51" s="27">
        <f t="shared" si="1"/>
        <v>2.6354166666666672E-2</v>
      </c>
      <c r="G51" s="119">
        <v>21</v>
      </c>
      <c r="H51" s="69">
        <v>19</v>
      </c>
    </row>
    <row r="52" spans="1:8">
      <c r="A52" s="35">
        <v>48</v>
      </c>
      <c r="B52" s="24" t="s">
        <v>58</v>
      </c>
      <c r="C52" s="25" t="s">
        <v>56</v>
      </c>
      <c r="D52" s="26">
        <v>1.4583333333333332E-2</v>
      </c>
      <c r="E52" s="26">
        <v>4.2812500000000003E-2</v>
      </c>
      <c r="F52" s="27">
        <f t="shared" si="1"/>
        <v>2.8229166666666673E-2</v>
      </c>
      <c r="G52" s="119">
        <v>22</v>
      </c>
      <c r="H52" s="69">
        <v>18</v>
      </c>
    </row>
    <row r="53" spans="1:8">
      <c r="A53" s="35">
        <v>45</v>
      </c>
      <c r="B53" s="2" t="s">
        <v>129</v>
      </c>
      <c r="C53" s="25" t="s">
        <v>56</v>
      </c>
      <c r="D53" s="26">
        <v>1.4583333333333332E-2</v>
      </c>
      <c r="E53" s="26">
        <v>4.2847222222222224E-2</v>
      </c>
      <c r="F53" s="27">
        <f t="shared" si="1"/>
        <v>2.8263888888888894E-2</v>
      </c>
      <c r="G53" s="119">
        <v>23</v>
      </c>
      <c r="H53" s="69">
        <v>17</v>
      </c>
    </row>
    <row r="54" spans="1:8">
      <c r="A54" s="35">
        <v>43</v>
      </c>
      <c r="B54" s="40" t="s">
        <v>55</v>
      </c>
      <c r="C54" s="25" t="s">
        <v>56</v>
      </c>
      <c r="D54" s="26">
        <v>1.4583333333333332E-2</v>
      </c>
      <c r="E54" s="26">
        <v>4.296296296296296E-2</v>
      </c>
      <c r="F54" s="27">
        <f t="shared" si="1"/>
        <v>2.837962962962963E-2</v>
      </c>
      <c r="G54" s="119">
        <v>24</v>
      </c>
      <c r="H54" s="69">
        <v>16</v>
      </c>
    </row>
    <row r="55" spans="1:8">
      <c r="A55" s="25">
        <v>91</v>
      </c>
      <c r="B55" s="24" t="s">
        <v>107</v>
      </c>
      <c r="C55" s="25" t="s">
        <v>106</v>
      </c>
      <c r="D55" s="26">
        <v>1.4583333333333332E-2</v>
      </c>
      <c r="E55" s="26">
        <v>4.8321759259259266E-2</v>
      </c>
      <c r="F55" s="27">
        <f t="shared" si="1"/>
        <v>3.3738425925925936E-2</v>
      </c>
      <c r="G55" s="119">
        <v>25</v>
      </c>
      <c r="H55" s="69">
        <v>15</v>
      </c>
    </row>
    <row r="56" spans="1:8">
      <c r="A56" s="25">
        <v>89</v>
      </c>
      <c r="B56" s="42" t="s">
        <v>105</v>
      </c>
      <c r="C56" s="25" t="s">
        <v>106</v>
      </c>
      <c r="D56" s="26">
        <v>1.4583333333333332E-2</v>
      </c>
      <c r="E56" s="26">
        <v>4.8344907407407406E-2</v>
      </c>
      <c r="F56" s="27">
        <f t="shared" si="1"/>
        <v>3.3761574074074076E-2</v>
      </c>
      <c r="G56" s="119">
        <v>26</v>
      </c>
      <c r="H56" s="69">
        <v>14</v>
      </c>
    </row>
    <row r="57" spans="1:8">
      <c r="A57" s="35">
        <v>126</v>
      </c>
      <c r="B57" s="2" t="s">
        <v>30</v>
      </c>
      <c r="C57" s="10" t="s">
        <v>126</v>
      </c>
      <c r="D57" s="26">
        <v>1.4583333333333332E-2</v>
      </c>
      <c r="E57" s="26">
        <v>5.2361111111111108E-2</v>
      </c>
      <c r="F57" s="27">
        <f t="shared" si="1"/>
        <v>3.7777777777777778E-2</v>
      </c>
      <c r="G57" s="119">
        <v>27</v>
      </c>
      <c r="H57" s="69">
        <v>13</v>
      </c>
    </row>
    <row r="58" spans="1:8">
      <c r="A58" s="35">
        <v>120</v>
      </c>
      <c r="B58" s="2" t="s">
        <v>29</v>
      </c>
      <c r="C58" s="10" t="s">
        <v>126</v>
      </c>
      <c r="D58" s="26">
        <v>1.4583333333333332E-2</v>
      </c>
      <c r="E58" s="26">
        <v>5.2395833333333336E-2</v>
      </c>
      <c r="F58" s="27">
        <f t="shared" si="1"/>
        <v>3.7812500000000006E-2</v>
      </c>
      <c r="G58" s="119">
        <v>28</v>
      </c>
      <c r="H58" s="69">
        <v>12</v>
      </c>
    </row>
    <row r="59" spans="1:8">
      <c r="A59" s="35">
        <v>121</v>
      </c>
      <c r="B59" s="2" t="s">
        <v>139</v>
      </c>
      <c r="C59" s="10" t="s">
        <v>126</v>
      </c>
      <c r="D59" s="26">
        <v>1.4583333333333332E-2</v>
      </c>
      <c r="E59" s="26">
        <v>5.2835648148148145E-2</v>
      </c>
      <c r="F59" s="27">
        <f t="shared" si="1"/>
        <v>3.8252314814814815E-2</v>
      </c>
      <c r="G59" s="119">
        <v>29</v>
      </c>
      <c r="H59" s="69">
        <v>11</v>
      </c>
    </row>
    <row r="60" spans="1:8">
      <c r="A60" s="35">
        <v>125</v>
      </c>
      <c r="B60" s="2" t="s">
        <v>142</v>
      </c>
      <c r="C60" s="10" t="s">
        <v>126</v>
      </c>
      <c r="D60" s="26">
        <v>1.4583333333333332E-2</v>
      </c>
      <c r="E60" s="26">
        <v>5.2870370370370373E-2</v>
      </c>
      <c r="F60" s="27">
        <f t="shared" si="1"/>
        <v>3.8287037037037043E-2</v>
      </c>
      <c r="G60" s="119">
        <v>30</v>
      </c>
      <c r="H60" s="69">
        <v>10</v>
      </c>
    </row>
    <row r="61" spans="1:8">
      <c r="A61" s="35">
        <v>40</v>
      </c>
      <c r="B61" s="24" t="s">
        <v>46</v>
      </c>
      <c r="C61" s="25" t="s">
        <v>104</v>
      </c>
      <c r="D61" s="26">
        <v>1.4583333333333332E-2</v>
      </c>
      <c r="E61" s="26">
        <v>5.3136574074074072E-2</v>
      </c>
      <c r="F61" s="27">
        <f t="shared" si="1"/>
        <v>3.8553240740740742E-2</v>
      </c>
      <c r="G61" s="119">
        <v>31</v>
      </c>
      <c r="H61" s="69">
        <v>9</v>
      </c>
    </row>
    <row r="62" spans="1:8">
      <c r="A62" s="25">
        <v>87</v>
      </c>
      <c r="B62" s="42" t="s">
        <v>103</v>
      </c>
      <c r="C62" s="1" t="s">
        <v>131</v>
      </c>
      <c r="D62" s="26">
        <v>1.4583333333333332E-2</v>
      </c>
      <c r="E62" s="26">
        <v>5.5625000000000001E-2</v>
      </c>
      <c r="F62" s="27">
        <f t="shared" si="1"/>
        <v>4.1041666666666671E-2</v>
      </c>
      <c r="G62" s="119">
        <v>32</v>
      </c>
      <c r="H62" s="69">
        <v>8</v>
      </c>
    </row>
    <row r="63" spans="1:8">
      <c r="A63" s="25">
        <v>96</v>
      </c>
      <c r="B63" s="42" t="s">
        <v>110</v>
      </c>
      <c r="C63" s="25" t="s">
        <v>106</v>
      </c>
      <c r="D63" s="26">
        <v>1.4583333333333332E-2</v>
      </c>
      <c r="E63" s="26">
        <v>5.783564814814815E-2</v>
      </c>
      <c r="F63" s="27">
        <f t="shared" si="1"/>
        <v>4.325231481481482E-2</v>
      </c>
      <c r="G63" s="119">
        <v>33</v>
      </c>
      <c r="H63" s="69">
        <v>7</v>
      </c>
    </row>
    <row r="64" spans="1:8">
      <c r="A64" s="35">
        <v>122</v>
      </c>
      <c r="B64" s="2" t="s">
        <v>140</v>
      </c>
      <c r="C64" s="10" t="s">
        <v>126</v>
      </c>
      <c r="D64" s="26">
        <v>1.4583333333333332E-2</v>
      </c>
      <c r="E64" s="26">
        <v>3.0752314814814816E-2</v>
      </c>
      <c r="F64" s="27">
        <f t="shared" si="1"/>
        <v>1.6168981481481486E-2</v>
      </c>
      <c r="G64" s="2" t="s">
        <v>36</v>
      </c>
      <c r="H64" s="2"/>
    </row>
    <row r="65" spans="1:8">
      <c r="A65" s="25">
        <v>94</v>
      </c>
      <c r="B65" s="42" t="s">
        <v>108</v>
      </c>
      <c r="C65" s="25" t="s">
        <v>106</v>
      </c>
      <c r="D65" s="26">
        <v>1.4583333333333332E-2</v>
      </c>
      <c r="E65" s="26">
        <v>3.7256944444444447E-2</v>
      </c>
      <c r="F65" s="27">
        <f t="shared" si="1"/>
        <v>2.2673611111111117E-2</v>
      </c>
      <c r="G65" s="2" t="s">
        <v>36</v>
      </c>
      <c r="H65" s="2"/>
    </row>
    <row r="66" spans="1:8">
      <c r="A66" s="35">
        <v>123</v>
      </c>
      <c r="B66" s="2" t="s">
        <v>141</v>
      </c>
      <c r="C66" s="10" t="s">
        <v>126</v>
      </c>
      <c r="D66" s="26">
        <v>1.4583333333333332E-2</v>
      </c>
      <c r="E66" s="26">
        <v>4.553240740740741E-2</v>
      </c>
      <c r="F66" s="27">
        <f t="shared" si="1"/>
        <v>3.094907407407408E-2</v>
      </c>
      <c r="G66" s="2" t="s">
        <v>36</v>
      </c>
      <c r="H66" s="2"/>
    </row>
    <row r="67" spans="1:8">
      <c r="A67" s="35">
        <v>65</v>
      </c>
      <c r="B67" s="40" t="s">
        <v>74</v>
      </c>
      <c r="C67" s="25" t="s">
        <v>79</v>
      </c>
      <c r="D67" s="26">
        <v>1.4583333333333332E-2</v>
      </c>
      <c r="E67" s="26"/>
      <c r="F67" s="27"/>
      <c r="G67" s="2"/>
      <c r="H67" s="2"/>
    </row>
    <row r="68" spans="1:8">
      <c r="A68" s="35">
        <v>66</v>
      </c>
      <c r="B68" s="40" t="s">
        <v>78</v>
      </c>
      <c r="C68" s="25" t="s">
        <v>79</v>
      </c>
      <c r="D68" s="26">
        <v>1.4583333333333332E-2</v>
      </c>
      <c r="E68" s="26"/>
      <c r="F68" s="27"/>
      <c r="G68" s="2"/>
      <c r="H68" s="2"/>
    </row>
    <row r="69" spans="1:8">
      <c r="A69" s="35">
        <v>74</v>
      </c>
      <c r="B69" s="40" t="s">
        <v>83</v>
      </c>
      <c r="C69" s="25" t="s">
        <v>80</v>
      </c>
      <c r="D69" s="26">
        <v>1.4583333333333332E-2</v>
      </c>
      <c r="E69" s="26"/>
      <c r="F69" s="27"/>
      <c r="G69" s="2"/>
      <c r="H69" s="2"/>
    </row>
    <row r="70" spans="1:8">
      <c r="A70" s="25">
        <v>95</v>
      </c>
      <c r="B70" s="42" t="s">
        <v>109</v>
      </c>
      <c r="C70" s="25" t="s">
        <v>106</v>
      </c>
      <c r="D70" s="26">
        <v>1.4583333333333332E-2</v>
      </c>
      <c r="E70" s="25"/>
      <c r="F70" s="27"/>
      <c r="G70" s="2"/>
      <c r="H70" s="2"/>
    </row>
    <row r="71" spans="1:8">
      <c r="A71" s="25">
        <v>99</v>
      </c>
      <c r="B71" s="42" t="s">
        <v>113</v>
      </c>
      <c r="C71" s="25" t="s">
        <v>106</v>
      </c>
      <c r="D71" s="26">
        <v>1.4583333333333332E-2</v>
      </c>
      <c r="E71" s="1" t="s">
        <v>36</v>
      </c>
      <c r="F71" s="27"/>
      <c r="G71" s="2" t="s">
        <v>36</v>
      </c>
      <c r="H71" s="2"/>
    </row>
    <row r="72" spans="1:8">
      <c r="A72" s="35">
        <v>136</v>
      </c>
      <c r="B72" s="49" t="s">
        <v>144</v>
      </c>
      <c r="C72" s="10" t="s">
        <v>106</v>
      </c>
      <c r="D72" s="26">
        <v>1.4583333333333332E-2</v>
      </c>
      <c r="E72" s="24"/>
      <c r="F72" s="24"/>
      <c r="G72" s="2"/>
      <c r="H72" s="2"/>
    </row>
  </sheetData>
  <sortState ref="A27:H58">
    <sortCondition ref="G27:G58"/>
    <sortCondition ref="F27:F58"/>
  </sortState>
  <mergeCells count="3">
    <mergeCell ref="A3:D3"/>
    <mergeCell ref="A4:E4"/>
    <mergeCell ref="A28:D28"/>
  </mergeCells>
  <pageMargins left="0.70866141732283472" right="0.70866141732283472" top="0.43307086614173229" bottom="0.4724409448818898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G10" sqref="G10:G12"/>
    </sheetView>
  </sheetViews>
  <sheetFormatPr defaultRowHeight="15"/>
  <cols>
    <col min="2" max="2" width="24.42578125" customWidth="1"/>
    <col min="3" max="3" width="13.5703125" bestFit="1" customWidth="1"/>
    <col min="4" max="4" width="14.7109375" customWidth="1"/>
    <col min="5" max="5" width="9.7109375" customWidth="1"/>
    <col min="6" max="6" width="11.5703125" customWidth="1"/>
  </cols>
  <sheetData>
    <row r="1" spans="1:8">
      <c r="B1" t="s">
        <v>157</v>
      </c>
    </row>
    <row r="2" spans="1:8">
      <c r="B2" t="s">
        <v>155</v>
      </c>
      <c r="F2" t="s">
        <v>156</v>
      </c>
    </row>
    <row r="3" spans="1:8">
      <c r="A3" s="138"/>
      <c r="B3" s="138"/>
      <c r="C3" s="138"/>
      <c r="D3" s="138"/>
    </row>
    <row r="4" spans="1:8">
      <c r="A4" s="7" t="s">
        <v>27</v>
      </c>
    </row>
    <row r="5" spans="1:8" ht="30">
      <c r="A5" s="3" t="s">
        <v>24</v>
      </c>
      <c r="B5" s="1" t="s">
        <v>22</v>
      </c>
      <c r="C5" s="1" t="s">
        <v>23</v>
      </c>
      <c r="D5" s="1" t="s">
        <v>21</v>
      </c>
      <c r="E5" s="3" t="s">
        <v>32</v>
      </c>
      <c r="F5" s="3" t="s">
        <v>33</v>
      </c>
      <c r="G5" s="10" t="s">
        <v>37</v>
      </c>
      <c r="H5" s="2" t="s">
        <v>38</v>
      </c>
    </row>
    <row r="6" spans="1:8">
      <c r="A6" s="3"/>
      <c r="B6" s="1"/>
      <c r="C6" s="1"/>
      <c r="D6" s="1"/>
      <c r="E6" s="3"/>
      <c r="F6" s="3"/>
      <c r="G6" s="2"/>
      <c r="H6" s="2"/>
    </row>
    <row r="8" spans="1:8">
      <c r="A8" s="35">
        <v>30</v>
      </c>
      <c r="B8" s="24" t="s">
        <v>96</v>
      </c>
      <c r="C8" s="25" t="s">
        <v>93</v>
      </c>
      <c r="D8" s="26">
        <v>1.4583333333333332E-2</v>
      </c>
      <c r="E8" s="54">
        <v>3.096064814814815E-2</v>
      </c>
      <c r="F8" s="27">
        <f t="shared" ref="F8:F30" si="0">E8-D8</f>
        <v>1.6377314814814817E-2</v>
      </c>
      <c r="G8" s="72"/>
      <c r="H8" s="69" t="s">
        <v>150</v>
      </c>
    </row>
    <row r="9" spans="1:8">
      <c r="A9" s="35">
        <v>31</v>
      </c>
      <c r="B9" s="24" t="s">
        <v>90</v>
      </c>
      <c r="C9" s="25" t="s">
        <v>91</v>
      </c>
      <c r="D9" s="26">
        <v>1.4583333333333332E-2</v>
      </c>
      <c r="E9" s="54">
        <v>3.0972222222222224E-2</v>
      </c>
      <c r="F9" s="27">
        <f t="shared" si="0"/>
        <v>1.638888888888889E-2</v>
      </c>
      <c r="G9" s="72"/>
      <c r="H9" s="69" t="s">
        <v>150</v>
      </c>
    </row>
    <row r="10" spans="1:8">
      <c r="A10" s="35">
        <v>20</v>
      </c>
      <c r="B10" s="24" t="s">
        <v>3</v>
      </c>
      <c r="C10" s="25" t="s">
        <v>69</v>
      </c>
      <c r="D10" s="26">
        <v>1.4583333333333332E-2</v>
      </c>
      <c r="E10" s="54">
        <v>3.2175925925925927E-2</v>
      </c>
      <c r="F10" s="27">
        <f t="shared" si="0"/>
        <v>1.7592592592592597E-2</v>
      </c>
      <c r="G10" s="133">
        <v>1</v>
      </c>
      <c r="H10" s="69">
        <v>40</v>
      </c>
    </row>
    <row r="11" spans="1:8">
      <c r="A11" s="35">
        <v>22</v>
      </c>
      <c r="B11" s="24" t="s">
        <v>4</v>
      </c>
      <c r="C11" s="25" t="s">
        <v>69</v>
      </c>
      <c r="D11" s="26">
        <v>1.4583333333333332E-2</v>
      </c>
      <c r="E11" s="54">
        <v>3.2233796296296295E-2</v>
      </c>
      <c r="F11" s="27">
        <f t="shared" si="0"/>
        <v>1.7650462962962965E-2</v>
      </c>
      <c r="G11" s="134">
        <v>2</v>
      </c>
      <c r="H11" s="69">
        <v>38</v>
      </c>
    </row>
    <row r="12" spans="1:8">
      <c r="A12" s="35">
        <v>119</v>
      </c>
      <c r="B12" s="8" t="s">
        <v>137</v>
      </c>
      <c r="C12" s="10" t="s">
        <v>132</v>
      </c>
      <c r="D12" s="26">
        <v>1.4583333333333332E-2</v>
      </c>
      <c r="E12" s="54">
        <v>3.2685185185185185E-2</v>
      </c>
      <c r="F12" s="27">
        <f t="shared" si="0"/>
        <v>1.8101851851851855E-2</v>
      </c>
      <c r="G12" s="134">
        <v>3</v>
      </c>
      <c r="H12" s="69">
        <v>36</v>
      </c>
    </row>
    <row r="13" spans="1:8">
      <c r="A13" s="35">
        <v>128</v>
      </c>
      <c r="B13" s="2" t="s">
        <v>122</v>
      </c>
      <c r="C13" s="10" t="s">
        <v>124</v>
      </c>
      <c r="D13" s="26">
        <v>1.4583333333333332E-2</v>
      </c>
      <c r="E13" s="54">
        <v>3.4074074074074076E-2</v>
      </c>
      <c r="F13" s="27">
        <f t="shared" si="0"/>
        <v>1.9490740740740746E-2</v>
      </c>
      <c r="G13" s="69">
        <v>4</v>
      </c>
      <c r="H13" s="69">
        <v>35</v>
      </c>
    </row>
    <row r="14" spans="1:8">
      <c r="A14" s="35">
        <v>129</v>
      </c>
      <c r="B14" s="2" t="s">
        <v>17</v>
      </c>
      <c r="C14" s="35" t="s">
        <v>124</v>
      </c>
      <c r="D14" s="26">
        <v>1.4583333333333332E-2</v>
      </c>
      <c r="E14" s="54">
        <v>3.4074074074074076E-2</v>
      </c>
      <c r="F14" s="27">
        <f t="shared" si="0"/>
        <v>1.9490740740740746E-2</v>
      </c>
      <c r="G14" s="72">
        <v>5</v>
      </c>
      <c r="H14" s="69">
        <v>34</v>
      </c>
    </row>
    <row r="15" spans="1:8">
      <c r="A15" s="35">
        <v>117</v>
      </c>
      <c r="B15" s="8" t="s">
        <v>136</v>
      </c>
      <c r="C15" s="10" t="s">
        <v>132</v>
      </c>
      <c r="D15" s="26">
        <v>1.4583333333333332E-2</v>
      </c>
      <c r="E15" s="54">
        <v>3.5173611111111107E-2</v>
      </c>
      <c r="F15" s="27">
        <f t="shared" si="0"/>
        <v>2.0590277777777777E-2</v>
      </c>
      <c r="G15" s="72">
        <v>6</v>
      </c>
      <c r="H15" s="69">
        <v>33</v>
      </c>
    </row>
    <row r="16" spans="1:8">
      <c r="A16" s="35">
        <v>113</v>
      </c>
      <c r="B16" s="8" t="s">
        <v>15</v>
      </c>
      <c r="C16" s="10" t="s">
        <v>132</v>
      </c>
      <c r="D16" s="26">
        <v>1.4583333333333332E-2</v>
      </c>
      <c r="E16" s="54">
        <v>3.5381944444444445E-2</v>
      </c>
      <c r="F16" s="27">
        <f t="shared" si="0"/>
        <v>2.0798611111111115E-2</v>
      </c>
      <c r="G16" s="69">
        <v>7</v>
      </c>
      <c r="H16" s="69">
        <v>32</v>
      </c>
    </row>
    <row r="17" spans="1:8">
      <c r="A17" s="35">
        <v>6</v>
      </c>
      <c r="B17" s="24" t="s">
        <v>9</v>
      </c>
      <c r="C17" s="25" t="s">
        <v>47</v>
      </c>
      <c r="D17" s="26">
        <v>1.4583333333333332E-2</v>
      </c>
      <c r="E17" s="54">
        <v>3.6851851851851851E-2</v>
      </c>
      <c r="F17" s="27">
        <f t="shared" si="0"/>
        <v>2.2268518518518521E-2</v>
      </c>
      <c r="G17" s="72">
        <v>8</v>
      </c>
      <c r="H17" s="69">
        <v>31</v>
      </c>
    </row>
    <row r="18" spans="1:8">
      <c r="A18" s="35">
        <v>5</v>
      </c>
      <c r="B18" s="24" t="s">
        <v>49</v>
      </c>
      <c r="C18" s="25" t="s">
        <v>47</v>
      </c>
      <c r="D18" s="26">
        <v>1.4583333333333332E-2</v>
      </c>
      <c r="E18" s="54">
        <v>3.6979166666666667E-2</v>
      </c>
      <c r="F18" s="27">
        <f t="shared" si="0"/>
        <v>2.2395833333333337E-2</v>
      </c>
      <c r="G18" s="72">
        <v>9</v>
      </c>
      <c r="H18" s="69">
        <v>30</v>
      </c>
    </row>
    <row r="19" spans="1:8">
      <c r="A19" s="35">
        <v>25</v>
      </c>
      <c r="B19" s="24" t="s">
        <v>20</v>
      </c>
      <c r="C19" s="25" t="s">
        <v>98</v>
      </c>
      <c r="D19" s="26">
        <v>1.4583333333333332E-2</v>
      </c>
      <c r="E19" s="54">
        <v>3.8113425925925926E-2</v>
      </c>
      <c r="F19" s="27">
        <f t="shared" si="0"/>
        <v>2.3530092592592596E-2</v>
      </c>
      <c r="G19" s="72">
        <v>10</v>
      </c>
      <c r="H19" s="69">
        <v>28</v>
      </c>
    </row>
    <row r="20" spans="1:8">
      <c r="A20" s="35">
        <v>24</v>
      </c>
      <c r="B20" s="24" t="s">
        <v>97</v>
      </c>
      <c r="C20" s="25" t="s">
        <v>98</v>
      </c>
      <c r="D20" s="26">
        <v>1.4583333333333332E-2</v>
      </c>
      <c r="E20" s="54">
        <v>3.8263888888888889E-2</v>
      </c>
      <c r="F20" s="27">
        <f t="shared" si="0"/>
        <v>2.3680555555555559E-2</v>
      </c>
      <c r="G20" s="72">
        <v>11</v>
      </c>
      <c r="H20" s="69">
        <v>27</v>
      </c>
    </row>
    <row r="21" spans="1:8">
      <c r="A21" s="35">
        <v>71</v>
      </c>
      <c r="B21" s="8" t="s">
        <v>14</v>
      </c>
      <c r="C21" s="10" t="s">
        <v>132</v>
      </c>
      <c r="D21" s="26">
        <v>1.4583333333333332E-2</v>
      </c>
      <c r="E21" s="54">
        <v>3.8483796296296294E-2</v>
      </c>
      <c r="F21" s="27">
        <f t="shared" si="0"/>
        <v>2.3900462962962964E-2</v>
      </c>
      <c r="G21" s="69">
        <v>12</v>
      </c>
      <c r="H21" s="69">
        <v>26</v>
      </c>
    </row>
    <row r="22" spans="1:8">
      <c r="A22" s="35">
        <v>14</v>
      </c>
      <c r="B22" s="24" t="s">
        <v>54</v>
      </c>
      <c r="C22" s="25" t="s">
        <v>50</v>
      </c>
      <c r="D22" s="26">
        <v>1.4583333333333332E-2</v>
      </c>
      <c r="E22" s="54">
        <v>4.7905092592592589E-2</v>
      </c>
      <c r="F22" s="27">
        <f t="shared" si="0"/>
        <v>3.3321759259259259E-2</v>
      </c>
      <c r="G22" s="72">
        <v>13</v>
      </c>
      <c r="H22" s="69">
        <v>25</v>
      </c>
    </row>
    <row r="23" spans="1:8">
      <c r="A23" s="35">
        <v>16</v>
      </c>
      <c r="B23" s="24" t="s">
        <v>6</v>
      </c>
      <c r="C23" s="25" t="s">
        <v>69</v>
      </c>
      <c r="D23" s="26">
        <v>1.4583333333333332E-2</v>
      </c>
      <c r="E23" s="54">
        <v>2.9675925925925925E-2</v>
      </c>
      <c r="F23" s="27">
        <f t="shared" si="0"/>
        <v>1.5092592592592593E-2</v>
      </c>
      <c r="G23" s="1" t="s">
        <v>36</v>
      </c>
      <c r="H23" s="11"/>
    </row>
    <row r="24" spans="1:8">
      <c r="A24" s="35">
        <v>132</v>
      </c>
      <c r="B24" s="8" t="s">
        <v>145</v>
      </c>
      <c r="C24" s="10" t="s">
        <v>146</v>
      </c>
      <c r="D24" s="26">
        <v>1.4583333333333332E-2</v>
      </c>
      <c r="E24" s="54">
        <v>3.2893518518518523E-2</v>
      </c>
      <c r="F24" s="27">
        <f t="shared" si="0"/>
        <v>1.8310185185185193E-2</v>
      </c>
      <c r="G24" s="2" t="s">
        <v>36</v>
      </c>
      <c r="H24" s="2"/>
    </row>
    <row r="25" spans="1:8">
      <c r="A25" s="35">
        <v>133</v>
      </c>
      <c r="B25" s="8" t="s">
        <v>147</v>
      </c>
      <c r="C25" s="10" t="s">
        <v>146</v>
      </c>
      <c r="D25" s="26">
        <v>1.4583333333333332E-2</v>
      </c>
      <c r="E25" s="54">
        <v>3.290509259259259E-2</v>
      </c>
      <c r="F25" s="27">
        <f t="shared" si="0"/>
        <v>1.832175925925926E-2</v>
      </c>
      <c r="G25" s="2" t="s">
        <v>36</v>
      </c>
      <c r="H25" s="2"/>
    </row>
    <row r="26" spans="1:8">
      <c r="A26" s="35">
        <v>13</v>
      </c>
      <c r="B26" s="24" t="s">
        <v>2</v>
      </c>
      <c r="C26" s="25" t="s">
        <v>50</v>
      </c>
      <c r="D26" s="26">
        <v>1.4583333333333332E-2</v>
      </c>
      <c r="E26" s="54">
        <v>3.6874999999999998E-2</v>
      </c>
      <c r="F26" s="27">
        <f t="shared" si="0"/>
        <v>2.2291666666666668E-2</v>
      </c>
      <c r="G26" s="1" t="s">
        <v>36</v>
      </c>
      <c r="H26" s="11"/>
    </row>
    <row r="27" spans="1:8">
      <c r="A27" s="35">
        <v>10</v>
      </c>
      <c r="B27" s="24" t="s">
        <v>0</v>
      </c>
      <c r="C27" s="25" t="s">
        <v>50</v>
      </c>
      <c r="D27" s="26">
        <v>1.4583333333333332E-2</v>
      </c>
      <c r="E27" s="54">
        <v>3.6909722222222226E-2</v>
      </c>
      <c r="F27" s="27">
        <f t="shared" si="0"/>
        <v>2.2326388888888896E-2</v>
      </c>
      <c r="G27" s="1" t="s">
        <v>36</v>
      </c>
      <c r="H27" s="11"/>
    </row>
    <row r="28" spans="1:8">
      <c r="A28" s="35">
        <v>116</v>
      </c>
      <c r="B28" s="8" t="s">
        <v>135</v>
      </c>
      <c r="C28" s="10" t="s">
        <v>132</v>
      </c>
      <c r="D28" s="26">
        <v>1.4583333333333332E-2</v>
      </c>
      <c r="E28" s="54">
        <v>3.9861111111111111E-2</v>
      </c>
      <c r="F28" s="27">
        <f t="shared" si="0"/>
        <v>2.5277777777777781E-2</v>
      </c>
      <c r="G28" s="2" t="s">
        <v>36</v>
      </c>
      <c r="H28" s="2"/>
    </row>
    <row r="29" spans="1:8">
      <c r="A29" s="35">
        <v>112</v>
      </c>
      <c r="B29" s="8" t="s">
        <v>134</v>
      </c>
      <c r="C29" s="10" t="s">
        <v>132</v>
      </c>
      <c r="D29" s="26">
        <v>1.4583333333333332E-2</v>
      </c>
      <c r="E29" s="54">
        <v>3.9895833333333332E-2</v>
      </c>
      <c r="F29" s="27">
        <f t="shared" si="0"/>
        <v>2.5312500000000002E-2</v>
      </c>
      <c r="G29" s="1" t="s">
        <v>36</v>
      </c>
      <c r="H29" s="11"/>
    </row>
    <row r="30" spans="1:8">
      <c r="A30" s="35">
        <v>11</v>
      </c>
      <c r="B30" s="24" t="s">
        <v>51</v>
      </c>
      <c r="C30" s="25" t="s">
        <v>53</v>
      </c>
      <c r="D30" s="26">
        <v>1.4583333333333332E-2</v>
      </c>
      <c r="E30" s="54">
        <v>5.482638888888889E-2</v>
      </c>
      <c r="F30" s="27">
        <f t="shared" si="0"/>
        <v>4.024305555555556E-2</v>
      </c>
      <c r="G30" s="1" t="s">
        <v>36</v>
      </c>
      <c r="H30" s="2"/>
    </row>
    <row r="31" spans="1:8">
      <c r="A31" s="35">
        <v>17</v>
      </c>
      <c r="B31" s="24" t="s">
        <v>70</v>
      </c>
      <c r="C31" s="25" t="s">
        <v>69</v>
      </c>
      <c r="D31" s="26">
        <v>1.4583333333333332E-2</v>
      </c>
      <c r="E31" s="54"/>
      <c r="F31" s="27"/>
      <c r="G31" s="1"/>
      <c r="H31" s="2"/>
    </row>
    <row r="32" spans="1:8">
      <c r="A32" s="35">
        <v>21</v>
      </c>
      <c r="B32" s="24" t="s">
        <v>5</v>
      </c>
      <c r="C32" s="25" t="s">
        <v>69</v>
      </c>
      <c r="D32" s="26">
        <v>1.4583333333333332E-2</v>
      </c>
      <c r="E32" s="54"/>
      <c r="F32" s="27"/>
      <c r="G32" s="1"/>
      <c r="H32" s="2"/>
    </row>
    <row r="33" spans="1:8">
      <c r="A33" s="35">
        <v>28</v>
      </c>
      <c r="B33" s="24" t="s">
        <v>75</v>
      </c>
      <c r="C33" s="25" t="s">
        <v>73</v>
      </c>
      <c r="D33" s="26">
        <v>1.4583333333333332E-2</v>
      </c>
      <c r="E33" s="54"/>
      <c r="F33" s="27"/>
      <c r="G33" s="1"/>
      <c r="H33" s="2"/>
    </row>
    <row r="34" spans="1:8">
      <c r="A34" s="35">
        <v>114</v>
      </c>
      <c r="B34" s="8" t="s">
        <v>13</v>
      </c>
      <c r="C34" s="10" t="s">
        <v>132</v>
      </c>
      <c r="D34" s="26">
        <v>1.4583333333333332E-2</v>
      </c>
      <c r="E34" s="57"/>
      <c r="F34" s="27"/>
      <c r="G34" s="2"/>
      <c r="H34" s="2"/>
    </row>
    <row r="35" spans="1:8">
      <c r="A35" s="35">
        <v>115</v>
      </c>
      <c r="B35" s="8" t="s">
        <v>16</v>
      </c>
      <c r="C35" s="10" t="s">
        <v>132</v>
      </c>
      <c r="D35" s="26">
        <v>1.4583333333333332E-2</v>
      </c>
      <c r="E35" s="57"/>
      <c r="F35" s="27"/>
      <c r="G35" s="2"/>
      <c r="H35" s="2"/>
    </row>
    <row r="36" spans="1:8">
      <c r="A36" s="52"/>
      <c r="B36" s="68"/>
      <c r="C36" s="76"/>
      <c r="D36" s="88"/>
      <c r="E36" s="88"/>
      <c r="F36" s="89"/>
      <c r="G36" s="68"/>
      <c r="H36" s="68"/>
    </row>
    <row r="37" spans="1:8" s="6" customFormat="1">
      <c r="A37" s="46"/>
      <c r="C37" s="4"/>
      <c r="D37" s="5"/>
      <c r="E37" s="5"/>
      <c r="F37" s="12"/>
    </row>
    <row r="38" spans="1:8" s="6" customFormat="1">
      <c r="A38" s="46"/>
      <c r="C38" s="4"/>
      <c r="D38" s="5"/>
      <c r="E38" s="5"/>
      <c r="F38" s="12"/>
    </row>
    <row r="39" spans="1:8" s="6" customFormat="1">
      <c r="A39" s="46"/>
      <c r="C39" s="4"/>
      <c r="D39" s="5"/>
      <c r="E39" s="5"/>
      <c r="F39" s="12"/>
    </row>
    <row r="40" spans="1:8" s="6" customFormat="1">
      <c r="A40" s="46"/>
      <c r="C40" s="4"/>
      <c r="D40" s="5"/>
      <c r="E40" s="5"/>
      <c r="F40" s="12"/>
    </row>
    <row r="41" spans="1:8" s="6" customFormat="1">
      <c r="A41" s="46"/>
      <c r="C41" s="4"/>
      <c r="D41" s="5"/>
      <c r="E41" s="5"/>
      <c r="F41" s="12"/>
    </row>
    <row r="42" spans="1:8" s="6" customFormat="1">
      <c r="A42" s="46"/>
      <c r="C42" s="4"/>
      <c r="D42" s="5"/>
      <c r="E42" s="5"/>
      <c r="F42" s="12"/>
    </row>
    <row r="43" spans="1:8" s="6" customFormat="1">
      <c r="A43" s="4"/>
      <c r="C43" s="4"/>
      <c r="D43" s="5"/>
      <c r="E43" s="5"/>
      <c r="F43" s="12"/>
    </row>
    <row r="44" spans="1:8" s="6" customFormat="1">
      <c r="A44" s="4"/>
      <c r="C44" s="4"/>
      <c r="D44" s="5"/>
      <c r="E44" s="5"/>
      <c r="F44" s="12"/>
    </row>
    <row r="45" spans="1:8" s="6" customFormat="1">
      <c r="A45" s="4"/>
      <c r="C45" s="4"/>
      <c r="D45" s="5"/>
      <c r="E45" s="5"/>
      <c r="F45" s="12"/>
    </row>
    <row r="46" spans="1:8" s="6" customFormat="1">
      <c r="A46" s="4"/>
      <c r="C46" s="4"/>
      <c r="D46" s="5"/>
      <c r="E46" s="5"/>
      <c r="F46" s="12"/>
    </row>
    <row r="47" spans="1:8" s="6" customFormat="1">
      <c r="A47" s="4"/>
      <c r="C47" s="4"/>
      <c r="D47" s="5"/>
      <c r="E47" s="5"/>
      <c r="F47" s="12"/>
    </row>
    <row r="48" spans="1:8" s="6" customFormat="1">
      <c r="A48" s="4"/>
      <c r="C48" s="4"/>
      <c r="D48" s="5"/>
      <c r="E48" s="5"/>
      <c r="F48" s="12"/>
    </row>
    <row r="49" spans="1:6" s="6" customFormat="1">
      <c r="A49" s="4"/>
      <c r="C49" s="4"/>
      <c r="D49" s="5"/>
      <c r="E49" s="5"/>
      <c r="F49" s="12"/>
    </row>
    <row r="50" spans="1:6" s="6" customFormat="1">
      <c r="A50" s="4"/>
      <c r="C50" s="4"/>
      <c r="D50" s="5"/>
      <c r="E50" s="5"/>
      <c r="F50" s="12"/>
    </row>
    <row r="51" spans="1:6" s="6" customFormat="1">
      <c r="A51" s="4"/>
      <c r="C51" s="4"/>
      <c r="D51" s="5"/>
      <c r="E51" s="5"/>
      <c r="F51" s="12"/>
    </row>
    <row r="52" spans="1:6" s="6" customFormat="1">
      <c r="A52" s="4"/>
      <c r="C52" s="4"/>
      <c r="D52" s="5"/>
      <c r="E52" s="5"/>
      <c r="F52" s="12"/>
    </row>
    <row r="53" spans="1:6" s="6" customFormat="1">
      <c r="A53" s="4"/>
      <c r="C53" s="4"/>
      <c r="D53" s="5"/>
      <c r="E53" s="5"/>
      <c r="F53" s="12"/>
    </row>
    <row r="54" spans="1:6" s="6" customFormat="1">
      <c r="A54" s="4"/>
      <c r="C54" s="4"/>
      <c r="D54" s="5"/>
      <c r="E54" s="5"/>
      <c r="F54" s="12"/>
    </row>
    <row r="55" spans="1:6" s="6" customFormat="1"/>
    <row r="56" spans="1:6" s="6" customFormat="1"/>
  </sheetData>
  <sortState ref="A5:H30">
    <sortCondition ref="G5:G30"/>
    <sortCondition ref="F5:F30"/>
  </sortState>
  <mergeCells count="1">
    <mergeCell ref="A3:D3"/>
  </mergeCells>
  <pageMargins left="0.70866141732283472" right="0.70866141732283472" top="0.35433070866141736" bottom="0.35433070866141736" header="0.31496062992125984" footer="0.27559055118110237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>
      <selection activeCell="F18" sqref="F18"/>
    </sheetView>
  </sheetViews>
  <sheetFormatPr defaultRowHeight="15"/>
  <cols>
    <col min="2" max="2" width="21.7109375" bestFit="1" customWidth="1"/>
    <col min="3" max="3" width="13.5703125" bestFit="1" customWidth="1"/>
    <col min="4" max="4" width="12.85546875" bestFit="1" customWidth="1"/>
    <col min="6" max="6" width="10.5703125" customWidth="1"/>
  </cols>
  <sheetData>
    <row r="1" spans="1:10">
      <c r="B1" t="s">
        <v>157</v>
      </c>
    </row>
    <row r="2" spans="1:10">
      <c r="B2" t="s">
        <v>155</v>
      </c>
      <c r="F2" t="s">
        <v>156</v>
      </c>
    </row>
    <row r="3" spans="1:10">
      <c r="A3" s="7" t="s">
        <v>39</v>
      </c>
    </row>
    <row r="4" spans="1:10" s="22" customFormat="1" ht="45">
      <c r="A4" s="39" t="s">
        <v>24</v>
      </c>
      <c r="B4" s="25" t="s">
        <v>22</v>
      </c>
      <c r="C4" s="25" t="s">
        <v>23</v>
      </c>
      <c r="D4" s="25" t="s">
        <v>21</v>
      </c>
      <c r="E4" s="39" t="s">
        <v>32</v>
      </c>
      <c r="F4" s="39" t="s">
        <v>33</v>
      </c>
      <c r="G4" s="35" t="s">
        <v>37</v>
      </c>
      <c r="H4" s="24" t="s">
        <v>38</v>
      </c>
      <c r="I4" s="39" t="s">
        <v>41</v>
      </c>
      <c r="J4" s="21" t="s">
        <v>42</v>
      </c>
    </row>
    <row r="5" spans="1:10" s="22" customFormat="1">
      <c r="A5" s="35">
        <v>4</v>
      </c>
      <c r="B5" s="24" t="s">
        <v>8</v>
      </c>
      <c r="C5" s="25" t="s">
        <v>47</v>
      </c>
      <c r="D5" s="75">
        <v>1.0416666666666666E-2</v>
      </c>
      <c r="E5" s="26">
        <v>4.0960648148148149E-2</v>
      </c>
      <c r="F5" s="27">
        <f>E5-D5</f>
        <v>3.0543981481481484E-2</v>
      </c>
      <c r="G5" s="25"/>
      <c r="H5" s="113">
        <v>0</v>
      </c>
      <c r="I5" s="146">
        <f>SUM(H5:H8)</f>
        <v>91</v>
      </c>
      <c r="J5" s="148">
        <v>3</v>
      </c>
    </row>
    <row r="6" spans="1:10" s="22" customFormat="1">
      <c r="A6" s="35">
        <v>5</v>
      </c>
      <c r="B6" s="24" t="s">
        <v>49</v>
      </c>
      <c r="C6" s="25" t="s">
        <v>47</v>
      </c>
      <c r="D6" s="26">
        <v>1.4583333333333332E-2</v>
      </c>
      <c r="E6" s="54">
        <v>3.6979166666666667E-2</v>
      </c>
      <c r="F6" s="27">
        <f t="shared" ref="F6:F58" si="0">E6-D6</f>
        <v>2.2395833333333337E-2</v>
      </c>
      <c r="G6" s="25"/>
      <c r="H6" s="113">
        <v>30</v>
      </c>
      <c r="I6" s="147"/>
      <c r="J6" s="148"/>
    </row>
    <row r="7" spans="1:10" s="22" customFormat="1">
      <c r="A7" s="35">
        <v>6</v>
      </c>
      <c r="B7" s="24" t="s">
        <v>9</v>
      </c>
      <c r="C7" s="25" t="s">
        <v>47</v>
      </c>
      <c r="D7" s="26">
        <v>1.4583333333333332E-2</v>
      </c>
      <c r="E7" s="54">
        <v>3.6851851851851851E-2</v>
      </c>
      <c r="F7" s="27">
        <f t="shared" si="0"/>
        <v>2.2268518518518521E-2</v>
      </c>
      <c r="G7" s="25"/>
      <c r="H7" s="113">
        <v>31</v>
      </c>
      <c r="I7" s="147"/>
      <c r="J7" s="148"/>
    </row>
    <row r="8" spans="1:10" s="22" customFormat="1">
      <c r="A8" s="35">
        <v>9</v>
      </c>
      <c r="B8" s="86" t="s">
        <v>48</v>
      </c>
      <c r="C8" s="25" t="s">
        <v>47</v>
      </c>
      <c r="D8" s="75">
        <v>1.0416666666666666E-2</v>
      </c>
      <c r="E8" s="54">
        <v>3.2777777777777781E-2</v>
      </c>
      <c r="F8" s="27">
        <f t="shared" si="0"/>
        <v>2.2361111111111116E-2</v>
      </c>
      <c r="G8" s="25"/>
      <c r="H8" s="111">
        <v>30</v>
      </c>
      <c r="I8" s="147"/>
      <c r="J8" s="148"/>
    </row>
    <row r="9" spans="1:10" s="22" customFormat="1">
      <c r="A9" s="45"/>
      <c r="B9" s="90"/>
      <c r="C9" s="62"/>
      <c r="D9" s="63"/>
      <c r="E9" s="91"/>
      <c r="F9" s="64"/>
      <c r="G9" s="62"/>
      <c r="H9" s="44"/>
      <c r="I9" s="59"/>
      <c r="J9" s="92"/>
    </row>
    <row r="10" spans="1:10" s="22" customFormat="1" ht="18" customHeight="1">
      <c r="A10" s="35">
        <v>13</v>
      </c>
      <c r="B10" s="24" t="s">
        <v>2</v>
      </c>
      <c r="C10" s="25" t="s">
        <v>50</v>
      </c>
      <c r="D10" s="26">
        <v>1.4583333333333332E-2</v>
      </c>
      <c r="E10" s="54">
        <v>3.6874999999999998E-2</v>
      </c>
      <c r="F10" s="27">
        <f t="shared" ref="F10:F15" si="1">E10-D10</f>
        <v>2.2291666666666668E-2</v>
      </c>
      <c r="G10" s="25"/>
      <c r="H10" s="111">
        <v>0</v>
      </c>
      <c r="I10" s="140">
        <f>SUM(H10:H15)</f>
        <v>76</v>
      </c>
      <c r="J10" s="140">
        <v>4</v>
      </c>
    </row>
    <row r="11" spans="1:10" s="22" customFormat="1">
      <c r="A11" s="35">
        <v>10</v>
      </c>
      <c r="B11" s="24" t="s">
        <v>0</v>
      </c>
      <c r="C11" s="25" t="s">
        <v>50</v>
      </c>
      <c r="D11" s="26">
        <v>1.4583333333333332E-2</v>
      </c>
      <c r="E11" s="54">
        <v>3.6909722222222226E-2</v>
      </c>
      <c r="F11" s="27">
        <f t="shared" si="1"/>
        <v>2.2326388888888896E-2</v>
      </c>
      <c r="G11" s="25"/>
      <c r="H11" s="28">
        <v>0</v>
      </c>
      <c r="I11" s="141"/>
      <c r="J11" s="141"/>
    </row>
    <row r="12" spans="1:10" s="22" customFormat="1">
      <c r="A12" s="35">
        <v>14</v>
      </c>
      <c r="B12" s="24" t="s">
        <v>54</v>
      </c>
      <c r="C12" s="25" t="s">
        <v>50</v>
      </c>
      <c r="D12" s="26">
        <v>1.4583333333333332E-2</v>
      </c>
      <c r="E12" s="54">
        <v>4.7905092592592589E-2</v>
      </c>
      <c r="F12" s="27">
        <f t="shared" si="1"/>
        <v>3.3321759259259259E-2</v>
      </c>
      <c r="G12" s="25"/>
      <c r="H12" s="111">
        <v>25</v>
      </c>
      <c r="I12" s="141"/>
      <c r="J12" s="141"/>
    </row>
    <row r="13" spans="1:10" s="22" customFormat="1">
      <c r="A13" s="35">
        <v>11</v>
      </c>
      <c r="B13" s="24" t="s">
        <v>51</v>
      </c>
      <c r="C13" s="25" t="s">
        <v>53</v>
      </c>
      <c r="D13" s="26">
        <v>1.4583333333333332E-2</v>
      </c>
      <c r="E13" s="54">
        <v>5.482638888888889E-2</v>
      </c>
      <c r="F13" s="27">
        <f t="shared" si="1"/>
        <v>4.024305555555556E-2</v>
      </c>
      <c r="G13" s="25"/>
      <c r="H13" s="24">
        <v>0</v>
      </c>
      <c r="I13" s="141"/>
      <c r="J13" s="141"/>
    </row>
    <row r="14" spans="1:10" s="22" customFormat="1">
      <c r="A14" s="35">
        <v>12</v>
      </c>
      <c r="B14" s="24" t="s">
        <v>52</v>
      </c>
      <c r="C14" s="25" t="s">
        <v>50</v>
      </c>
      <c r="D14" s="75">
        <v>1.0416666666666666E-2</v>
      </c>
      <c r="E14" s="54">
        <v>5.4699074074074074E-2</v>
      </c>
      <c r="F14" s="27">
        <f t="shared" si="1"/>
        <v>4.4282407407407409E-2</v>
      </c>
      <c r="G14" s="25"/>
      <c r="H14" s="111">
        <v>26</v>
      </c>
      <c r="I14" s="141"/>
      <c r="J14" s="141"/>
    </row>
    <row r="15" spans="1:10" s="22" customFormat="1">
      <c r="A15" s="35">
        <v>15</v>
      </c>
      <c r="B15" s="24" t="s">
        <v>1</v>
      </c>
      <c r="C15" s="25">
        <v>18.8</v>
      </c>
      <c r="D15" s="75">
        <v>1.0416666666666666E-2</v>
      </c>
      <c r="E15" s="54">
        <v>5.4745370370370368E-2</v>
      </c>
      <c r="F15" s="27">
        <f t="shared" si="1"/>
        <v>4.4328703703703703E-2</v>
      </c>
      <c r="G15" s="25"/>
      <c r="H15" s="111">
        <v>25</v>
      </c>
      <c r="I15" s="142"/>
      <c r="J15" s="142"/>
    </row>
    <row r="16" spans="1:10" s="22" customFormat="1">
      <c r="A16" s="45"/>
      <c r="B16" s="44"/>
      <c r="C16" s="62"/>
      <c r="D16" s="63"/>
      <c r="E16" s="91"/>
      <c r="F16" s="64"/>
      <c r="G16" s="62"/>
      <c r="H16" s="44"/>
      <c r="I16" s="59"/>
      <c r="J16" s="92"/>
    </row>
    <row r="17" spans="1:11" s="22" customFormat="1">
      <c r="A17" s="35">
        <v>16</v>
      </c>
      <c r="B17" s="24" t="s">
        <v>6</v>
      </c>
      <c r="C17" s="25" t="s">
        <v>69</v>
      </c>
      <c r="D17" s="26">
        <v>1.4583333333333332E-2</v>
      </c>
      <c r="E17" s="54">
        <v>2.9675925925925925E-2</v>
      </c>
      <c r="F17" s="27">
        <f t="shared" si="0"/>
        <v>1.5092592592592593E-2</v>
      </c>
      <c r="G17" s="25"/>
      <c r="H17" s="24">
        <v>0</v>
      </c>
      <c r="I17" s="140">
        <f>SUM(H18:H21)</f>
        <v>135</v>
      </c>
      <c r="J17" s="143">
        <v>1</v>
      </c>
    </row>
    <row r="18" spans="1:11" s="22" customFormat="1">
      <c r="A18" s="35">
        <v>18</v>
      </c>
      <c r="B18" s="24" t="s">
        <v>71</v>
      </c>
      <c r="C18" s="25" t="s">
        <v>69</v>
      </c>
      <c r="D18" s="75">
        <v>1.0416666666666666E-2</v>
      </c>
      <c r="E18" s="54">
        <v>3.4664351851851849E-2</v>
      </c>
      <c r="F18" s="27">
        <f t="shared" si="0"/>
        <v>2.4247685185185185E-2</v>
      </c>
      <c r="G18" s="25"/>
      <c r="H18" s="111">
        <v>28</v>
      </c>
      <c r="I18" s="141"/>
      <c r="J18" s="144"/>
    </row>
    <row r="19" spans="1:11" s="22" customFormat="1">
      <c r="A19" s="35">
        <v>19</v>
      </c>
      <c r="B19" s="2" t="s">
        <v>7</v>
      </c>
      <c r="C19" s="25" t="s">
        <v>69</v>
      </c>
      <c r="D19" s="75">
        <v>1.0416666666666666E-2</v>
      </c>
      <c r="E19" s="54">
        <v>3.4652777777777775E-2</v>
      </c>
      <c r="F19" s="27">
        <f t="shared" si="0"/>
        <v>2.4236111111111111E-2</v>
      </c>
      <c r="G19" s="25"/>
      <c r="H19" s="111">
        <v>29</v>
      </c>
      <c r="I19" s="141"/>
      <c r="J19" s="144"/>
    </row>
    <row r="20" spans="1:11" s="22" customFormat="1">
      <c r="A20" s="35">
        <v>20</v>
      </c>
      <c r="B20" s="24" t="s">
        <v>3</v>
      </c>
      <c r="C20" s="25" t="s">
        <v>69</v>
      </c>
      <c r="D20" s="26">
        <v>1.4583333333333332E-2</v>
      </c>
      <c r="E20" s="54">
        <v>3.2175925925925927E-2</v>
      </c>
      <c r="F20" s="27">
        <f t="shared" si="0"/>
        <v>1.7592592592592597E-2</v>
      </c>
      <c r="G20" s="25"/>
      <c r="H20" s="113">
        <v>40</v>
      </c>
      <c r="I20" s="141"/>
      <c r="J20" s="144"/>
    </row>
    <row r="21" spans="1:11" s="22" customFormat="1">
      <c r="A21" s="35">
        <v>22</v>
      </c>
      <c r="B21" s="24" t="s">
        <v>4</v>
      </c>
      <c r="C21" s="25" t="s">
        <v>69</v>
      </c>
      <c r="D21" s="26">
        <v>1.4583333333333332E-2</v>
      </c>
      <c r="E21" s="54">
        <v>3.2233796296296295E-2</v>
      </c>
      <c r="F21" s="27">
        <f t="shared" si="0"/>
        <v>1.7650462962962965E-2</v>
      </c>
      <c r="G21" s="24"/>
      <c r="H21" s="111">
        <v>38</v>
      </c>
      <c r="I21" s="141"/>
      <c r="J21" s="144"/>
    </row>
    <row r="22" spans="1:11" s="22" customFormat="1">
      <c r="A22" s="35">
        <v>17</v>
      </c>
      <c r="B22" s="24" t="s">
        <v>70</v>
      </c>
      <c r="C22" s="25" t="s">
        <v>69</v>
      </c>
      <c r="D22" s="26">
        <v>1.4583333333333332E-2</v>
      </c>
      <c r="E22" s="54"/>
      <c r="F22" s="27"/>
      <c r="G22" s="25"/>
      <c r="H22" s="24"/>
      <c r="I22" s="141"/>
      <c r="J22" s="144"/>
    </row>
    <row r="23" spans="1:11" s="22" customFormat="1">
      <c r="A23" s="19">
        <v>21</v>
      </c>
      <c r="B23" s="20" t="s">
        <v>5</v>
      </c>
      <c r="C23" s="18" t="s">
        <v>69</v>
      </c>
      <c r="D23" s="29">
        <v>1.4583333333333332E-2</v>
      </c>
      <c r="E23" s="53"/>
      <c r="F23" s="30"/>
      <c r="G23" s="18"/>
      <c r="H23" s="31"/>
      <c r="I23" s="142"/>
      <c r="J23" s="145"/>
    </row>
    <row r="24" spans="1:11" s="22" customFormat="1">
      <c r="A24" s="77"/>
      <c r="B24" s="78"/>
      <c r="C24" s="79"/>
      <c r="D24" s="80"/>
      <c r="E24" s="81"/>
      <c r="F24" s="82"/>
      <c r="G24" s="78"/>
      <c r="H24" s="78"/>
      <c r="I24" s="97"/>
      <c r="J24" s="98"/>
      <c r="K24" s="44"/>
    </row>
    <row r="25" spans="1:11" s="22" customFormat="1">
      <c r="A25" s="34">
        <v>23</v>
      </c>
      <c r="B25" s="32" t="s">
        <v>77</v>
      </c>
      <c r="C25" s="23" t="s">
        <v>72</v>
      </c>
      <c r="D25" s="74">
        <v>1.0416666666666666E-2</v>
      </c>
      <c r="E25" s="55">
        <v>2.9421296296296296E-2</v>
      </c>
      <c r="F25" s="96">
        <f t="shared" si="0"/>
        <v>1.9004629629629628E-2</v>
      </c>
      <c r="G25" s="23"/>
      <c r="H25" s="32">
        <v>36</v>
      </c>
      <c r="I25" s="149">
        <f>SUM(H25:H26)</f>
        <v>74</v>
      </c>
      <c r="J25" s="149" t="s">
        <v>150</v>
      </c>
    </row>
    <row r="26" spans="1:11" s="22" customFormat="1">
      <c r="A26" s="35">
        <v>27</v>
      </c>
      <c r="B26" s="24" t="s">
        <v>76</v>
      </c>
      <c r="C26" s="25" t="s">
        <v>72</v>
      </c>
      <c r="D26" s="75">
        <v>1.0416666666666666E-2</v>
      </c>
      <c r="E26" s="54">
        <v>2.6805555555555555E-2</v>
      </c>
      <c r="F26" s="27">
        <f t="shared" si="0"/>
        <v>1.638888888888889E-2</v>
      </c>
      <c r="G26" s="25"/>
      <c r="H26" s="28">
        <v>38</v>
      </c>
      <c r="I26" s="141"/>
      <c r="J26" s="141"/>
    </row>
    <row r="27" spans="1:11" s="22" customFormat="1">
      <c r="A27" s="77"/>
      <c r="B27" s="78"/>
      <c r="C27" s="79"/>
      <c r="D27" s="80"/>
      <c r="E27" s="81"/>
      <c r="F27" s="82"/>
      <c r="G27" s="79"/>
      <c r="H27" s="83"/>
      <c r="I27" s="84"/>
      <c r="J27" s="84"/>
    </row>
    <row r="28" spans="1:11" s="22" customFormat="1">
      <c r="A28" s="35">
        <v>31</v>
      </c>
      <c r="B28" s="24" t="s">
        <v>90</v>
      </c>
      <c r="C28" s="25" t="s">
        <v>91</v>
      </c>
      <c r="D28" s="26">
        <v>1.4583333333333332E-2</v>
      </c>
      <c r="E28" s="54">
        <v>3.0972222222222224E-2</v>
      </c>
      <c r="F28" s="27">
        <f t="shared" si="0"/>
        <v>1.638888888888889E-2</v>
      </c>
      <c r="G28" s="25"/>
      <c r="H28" s="11" t="s">
        <v>150</v>
      </c>
      <c r="I28" s="149">
        <f>SUM(H28:H31)</f>
        <v>31</v>
      </c>
      <c r="J28" s="149" t="s">
        <v>150</v>
      </c>
    </row>
    <row r="29" spans="1:11" s="22" customFormat="1">
      <c r="A29" s="35">
        <v>38</v>
      </c>
      <c r="B29" s="24" t="s">
        <v>92</v>
      </c>
      <c r="C29" s="25" t="s">
        <v>93</v>
      </c>
      <c r="D29" s="75">
        <v>1.0416666666666666E-2</v>
      </c>
      <c r="E29" s="54">
        <v>3.6874999999999998E-2</v>
      </c>
      <c r="F29" s="27">
        <f t="shared" si="0"/>
        <v>2.6458333333333334E-2</v>
      </c>
      <c r="G29" s="25"/>
      <c r="H29" s="11" t="s">
        <v>150</v>
      </c>
      <c r="I29" s="141"/>
      <c r="J29" s="141"/>
    </row>
    <row r="30" spans="1:11" s="22" customFormat="1">
      <c r="A30" s="35">
        <v>30</v>
      </c>
      <c r="B30" s="24" t="s">
        <v>96</v>
      </c>
      <c r="C30" s="25" t="s">
        <v>93</v>
      </c>
      <c r="D30" s="26">
        <v>1.4583333333333332E-2</v>
      </c>
      <c r="E30" s="54">
        <v>3.096064814814815E-2</v>
      </c>
      <c r="F30" s="27">
        <f t="shared" si="0"/>
        <v>1.6377314814814817E-2</v>
      </c>
      <c r="G30" s="25"/>
      <c r="H30" s="11" t="s">
        <v>150</v>
      </c>
      <c r="I30" s="141"/>
      <c r="J30" s="141"/>
    </row>
    <row r="31" spans="1:11" s="22" customFormat="1">
      <c r="A31" s="19">
        <v>32</v>
      </c>
      <c r="B31" s="20" t="s">
        <v>94</v>
      </c>
      <c r="C31" s="18" t="s">
        <v>95</v>
      </c>
      <c r="D31" s="51">
        <v>1.0416666666666666E-2</v>
      </c>
      <c r="E31" s="53">
        <v>3.2708333333333332E-2</v>
      </c>
      <c r="F31" s="30">
        <f t="shared" si="0"/>
        <v>2.2291666666666668E-2</v>
      </c>
      <c r="G31" s="18"/>
      <c r="H31" s="31">
        <v>31</v>
      </c>
      <c r="I31" s="141"/>
      <c r="J31" s="141"/>
    </row>
    <row r="32" spans="1:11" s="22" customFormat="1">
      <c r="A32" s="77"/>
      <c r="B32" s="78"/>
      <c r="C32" s="79"/>
      <c r="D32" s="99"/>
      <c r="E32" s="81"/>
      <c r="F32" s="82"/>
      <c r="G32" s="79"/>
      <c r="H32" s="83"/>
      <c r="I32" s="84"/>
      <c r="J32" s="84"/>
    </row>
    <row r="33" spans="1:10" s="22" customFormat="1">
      <c r="A33" s="34">
        <v>24</v>
      </c>
      <c r="B33" s="32" t="s">
        <v>97</v>
      </c>
      <c r="C33" s="23" t="s">
        <v>98</v>
      </c>
      <c r="D33" s="33">
        <v>1.4583333333333332E-2</v>
      </c>
      <c r="E33" s="55">
        <v>3.8263888888888889E-2</v>
      </c>
      <c r="F33" s="96">
        <f t="shared" si="0"/>
        <v>2.3680555555555559E-2</v>
      </c>
      <c r="G33" s="23"/>
      <c r="H33" s="73">
        <v>27</v>
      </c>
      <c r="I33" s="140">
        <f>SUM(H33:H35)</f>
        <v>89</v>
      </c>
      <c r="J33" s="149" t="s">
        <v>150</v>
      </c>
    </row>
    <row r="34" spans="1:10" s="22" customFormat="1">
      <c r="A34" s="35">
        <v>25</v>
      </c>
      <c r="B34" s="24" t="s">
        <v>20</v>
      </c>
      <c r="C34" s="25" t="s">
        <v>98</v>
      </c>
      <c r="D34" s="26">
        <v>1.4583333333333332E-2</v>
      </c>
      <c r="E34" s="54">
        <v>3.8113425925925926E-2</v>
      </c>
      <c r="F34" s="27">
        <f t="shared" si="0"/>
        <v>2.3530092592592596E-2</v>
      </c>
      <c r="G34" s="25"/>
      <c r="H34" s="28">
        <v>28</v>
      </c>
      <c r="I34" s="141"/>
      <c r="J34" s="141"/>
    </row>
    <row r="35" spans="1:10" s="22" customFormat="1">
      <c r="A35" s="18">
        <v>26</v>
      </c>
      <c r="B35" s="15" t="s">
        <v>130</v>
      </c>
      <c r="C35" s="18" t="s">
        <v>98</v>
      </c>
      <c r="D35" s="51">
        <v>1.0416666666666666E-2</v>
      </c>
      <c r="E35" s="53">
        <v>3.2164351851851854E-2</v>
      </c>
      <c r="F35" s="30">
        <f t="shared" si="0"/>
        <v>2.1747685185185189E-2</v>
      </c>
      <c r="G35" s="20"/>
      <c r="H35" s="20">
        <v>34</v>
      </c>
      <c r="I35" s="141"/>
      <c r="J35" s="141"/>
    </row>
    <row r="36" spans="1:10" s="22" customFormat="1">
      <c r="A36" s="79"/>
      <c r="B36" s="100"/>
      <c r="C36" s="79"/>
      <c r="D36" s="99"/>
      <c r="E36" s="81"/>
      <c r="F36" s="82"/>
      <c r="G36" s="78"/>
      <c r="H36" s="78"/>
      <c r="I36" s="78"/>
      <c r="J36" s="78"/>
    </row>
    <row r="37" spans="1:10" s="22" customFormat="1">
      <c r="A37" s="34">
        <v>128</v>
      </c>
      <c r="B37" s="16" t="s">
        <v>122</v>
      </c>
      <c r="C37" s="48" t="s">
        <v>124</v>
      </c>
      <c r="D37" s="33">
        <v>1.4583333333333332E-2</v>
      </c>
      <c r="E37" s="55">
        <v>3.4074074074074076E-2</v>
      </c>
      <c r="F37" s="96">
        <f t="shared" si="0"/>
        <v>1.9490740740740746E-2</v>
      </c>
      <c r="G37" s="32"/>
      <c r="H37" s="110">
        <v>35</v>
      </c>
      <c r="I37" s="140">
        <f>SUM(H37:H40)</f>
        <v>134</v>
      </c>
      <c r="J37" s="143">
        <v>2</v>
      </c>
    </row>
    <row r="38" spans="1:10" s="22" customFormat="1">
      <c r="A38" s="35">
        <v>129</v>
      </c>
      <c r="B38" s="2" t="s">
        <v>17</v>
      </c>
      <c r="C38" s="35" t="s">
        <v>124</v>
      </c>
      <c r="D38" s="26">
        <v>1.4583333333333332E-2</v>
      </c>
      <c r="E38" s="54">
        <v>3.4074074074074076E-2</v>
      </c>
      <c r="F38" s="27">
        <f t="shared" si="0"/>
        <v>1.9490740740740746E-2</v>
      </c>
      <c r="G38" s="24"/>
      <c r="H38" s="111">
        <v>34</v>
      </c>
      <c r="I38" s="141"/>
      <c r="J38" s="144"/>
    </row>
    <row r="39" spans="1:10" s="22" customFormat="1">
      <c r="A39" s="35">
        <v>130</v>
      </c>
      <c r="B39" s="2" t="s">
        <v>18</v>
      </c>
      <c r="C39" s="35" t="s">
        <v>124</v>
      </c>
      <c r="D39" s="75">
        <v>1.0416666666666666E-2</v>
      </c>
      <c r="E39" s="54">
        <v>3.2523148148148148E-2</v>
      </c>
      <c r="F39" s="27">
        <f t="shared" si="0"/>
        <v>2.2106481481481484E-2</v>
      </c>
      <c r="G39" s="24"/>
      <c r="H39" s="111">
        <v>33</v>
      </c>
      <c r="I39" s="141"/>
      <c r="J39" s="144"/>
    </row>
    <row r="40" spans="1:10" s="22" customFormat="1">
      <c r="A40" s="19">
        <v>131</v>
      </c>
      <c r="B40" s="15" t="s">
        <v>123</v>
      </c>
      <c r="C40" s="19" t="s">
        <v>124</v>
      </c>
      <c r="D40" s="51">
        <v>1.0416666666666666E-2</v>
      </c>
      <c r="E40" s="53">
        <v>3.2581018518518516E-2</v>
      </c>
      <c r="F40" s="30">
        <f t="shared" si="0"/>
        <v>2.2164351851851852E-2</v>
      </c>
      <c r="G40" s="20"/>
      <c r="H40" s="116">
        <v>32</v>
      </c>
      <c r="I40" s="142"/>
      <c r="J40" s="145"/>
    </row>
    <row r="41" spans="1:10" s="22" customFormat="1">
      <c r="A41" s="77"/>
      <c r="B41" s="100"/>
      <c r="C41" s="77"/>
      <c r="D41" s="99"/>
      <c r="E41" s="81"/>
      <c r="F41" s="82"/>
      <c r="G41" s="78"/>
      <c r="H41" s="78"/>
      <c r="I41" s="97"/>
      <c r="J41" s="97"/>
    </row>
    <row r="42" spans="1:10" s="22" customFormat="1">
      <c r="A42" s="34">
        <v>70</v>
      </c>
      <c r="B42" s="47" t="s">
        <v>125</v>
      </c>
      <c r="C42" s="48" t="s">
        <v>126</v>
      </c>
      <c r="D42" s="74">
        <v>1.0416666666666666E-2</v>
      </c>
      <c r="E42" s="56"/>
      <c r="F42" s="96"/>
      <c r="G42" s="32"/>
      <c r="H42" s="32"/>
      <c r="I42" s="140">
        <f>SUM(H42:H44)</f>
        <v>54</v>
      </c>
      <c r="J42" s="149" t="s">
        <v>150</v>
      </c>
    </row>
    <row r="43" spans="1:10" s="22" customFormat="1">
      <c r="A43" s="35">
        <v>124</v>
      </c>
      <c r="B43" s="8" t="s">
        <v>28</v>
      </c>
      <c r="C43" s="10" t="s">
        <v>126</v>
      </c>
      <c r="D43" s="75">
        <v>1.0416666666666666E-2</v>
      </c>
      <c r="E43" s="54">
        <v>3.6874999999999998E-2</v>
      </c>
      <c r="F43" s="27">
        <f>E43-D43</f>
        <v>2.6458333333333334E-2</v>
      </c>
      <c r="G43" s="24"/>
      <c r="H43" s="24">
        <v>27</v>
      </c>
      <c r="I43" s="141"/>
      <c r="J43" s="141"/>
    </row>
    <row r="44" spans="1:10" s="22" customFormat="1">
      <c r="A44" s="19">
        <v>38</v>
      </c>
      <c r="B44" s="70" t="s">
        <v>127</v>
      </c>
      <c r="C44" s="14" t="s">
        <v>126</v>
      </c>
      <c r="D44" s="51">
        <v>1.0416666666666666E-2</v>
      </c>
      <c r="E44" s="71"/>
      <c r="F44" s="30"/>
      <c r="G44" s="20"/>
      <c r="H44" s="20">
        <v>27</v>
      </c>
      <c r="I44" s="142"/>
      <c r="J44" s="142"/>
    </row>
    <row r="45" spans="1:10" s="22" customFormat="1">
      <c r="A45" s="77"/>
      <c r="B45" s="103"/>
      <c r="C45" s="104"/>
      <c r="D45" s="99"/>
      <c r="E45" s="105"/>
      <c r="F45" s="82"/>
      <c r="G45" s="78"/>
      <c r="H45" s="78"/>
      <c r="I45" s="78"/>
      <c r="J45" s="78"/>
    </row>
    <row r="46" spans="1:10" s="22" customFormat="1">
      <c r="A46" s="34">
        <v>109</v>
      </c>
      <c r="B46" s="47" t="s">
        <v>12</v>
      </c>
      <c r="C46" s="48" t="s">
        <v>132</v>
      </c>
      <c r="D46" s="33">
        <v>1.4583333333333332E-2</v>
      </c>
      <c r="E46" s="55">
        <v>2.9351851851851851E-2</v>
      </c>
      <c r="F46" s="96">
        <f t="shared" si="0"/>
        <v>1.4768518518518519E-2</v>
      </c>
      <c r="G46" s="32"/>
      <c r="H46" s="50">
        <v>40</v>
      </c>
      <c r="I46" s="140"/>
      <c r="J46" s="149" t="s">
        <v>150</v>
      </c>
    </row>
    <row r="47" spans="1:10" s="22" customFormat="1">
      <c r="A47" s="35">
        <v>110</v>
      </c>
      <c r="B47" s="8" t="s">
        <v>133</v>
      </c>
      <c r="C47" s="10" t="s">
        <v>132</v>
      </c>
      <c r="D47" s="75">
        <v>1.0416666666666666E-2</v>
      </c>
      <c r="E47" s="54">
        <v>3.0011574074074076E-2</v>
      </c>
      <c r="F47" s="27">
        <f t="shared" si="0"/>
        <v>1.9594907407407408E-2</v>
      </c>
      <c r="G47" s="24"/>
      <c r="H47" s="86">
        <v>35</v>
      </c>
      <c r="I47" s="141"/>
      <c r="J47" s="141"/>
    </row>
    <row r="48" spans="1:10" s="22" customFormat="1">
      <c r="A48" s="35">
        <v>111</v>
      </c>
      <c r="B48" s="8" t="s">
        <v>35</v>
      </c>
      <c r="C48" s="10" t="s">
        <v>132</v>
      </c>
      <c r="D48" s="26">
        <v>1.4583333333333332E-2</v>
      </c>
      <c r="E48" s="54">
        <v>3.7025462962962961E-2</v>
      </c>
      <c r="F48" s="27">
        <f t="shared" si="0"/>
        <v>2.2442129629629631E-2</v>
      </c>
      <c r="G48" s="24"/>
      <c r="H48" s="86">
        <v>34</v>
      </c>
      <c r="I48" s="141"/>
      <c r="J48" s="141"/>
    </row>
    <row r="49" spans="1:10" s="22" customFormat="1">
      <c r="A49" s="35">
        <v>112</v>
      </c>
      <c r="B49" s="8" t="s">
        <v>134</v>
      </c>
      <c r="C49" s="10" t="s">
        <v>132</v>
      </c>
      <c r="D49" s="26">
        <v>1.4583333333333332E-2</v>
      </c>
      <c r="E49" s="54">
        <v>3.9895833333333332E-2</v>
      </c>
      <c r="F49" s="27">
        <f t="shared" si="0"/>
        <v>2.5312500000000002E-2</v>
      </c>
      <c r="G49" s="24"/>
      <c r="H49" s="86">
        <v>0</v>
      </c>
      <c r="I49" s="141"/>
      <c r="J49" s="141"/>
    </row>
    <row r="50" spans="1:10" s="22" customFormat="1">
      <c r="A50" s="35">
        <v>113</v>
      </c>
      <c r="B50" s="8" t="s">
        <v>15</v>
      </c>
      <c r="C50" s="10" t="s">
        <v>132</v>
      </c>
      <c r="D50" s="26">
        <v>1.4583333333333332E-2</v>
      </c>
      <c r="E50" s="54">
        <v>3.5381944444444445E-2</v>
      </c>
      <c r="F50" s="27">
        <f t="shared" si="0"/>
        <v>2.0798611111111115E-2</v>
      </c>
      <c r="G50" s="24"/>
      <c r="H50" s="86">
        <v>32</v>
      </c>
      <c r="I50" s="141"/>
      <c r="J50" s="141"/>
    </row>
    <row r="51" spans="1:10" s="22" customFormat="1">
      <c r="A51" s="35">
        <v>71</v>
      </c>
      <c r="B51" s="8" t="s">
        <v>14</v>
      </c>
      <c r="C51" s="10" t="s">
        <v>132</v>
      </c>
      <c r="D51" s="26">
        <v>1.4583333333333332E-2</v>
      </c>
      <c r="E51" s="54">
        <v>3.8483796296296294E-2</v>
      </c>
      <c r="F51" s="27">
        <f t="shared" si="0"/>
        <v>2.3900462962962964E-2</v>
      </c>
      <c r="G51" s="24"/>
      <c r="H51" s="86">
        <v>26</v>
      </c>
      <c r="I51" s="141"/>
      <c r="J51" s="141"/>
    </row>
    <row r="52" spans="1:10" s="22" customFormat="1">
      <c r="A52" s="35">
        <v>116</v>
      </c>
      <c r="B52" s="8" t="s">
        <v>135</v>
      </c>
      <c r="C52" s="10" t="s">
        <v>132</v>
      </c>
      <c r="D52" s="26">
        <v>1.4583333333333332E-2</v>
      </c>
      <c r="E52" s="54">
        <v>3.9861111111111111E-2</v>
      </c>
      <c r="F52" s="27">
        <f t="shared" si="0"/>
        <v>2.5277777777777781E-2</v>
      </c>
      <c r="G52" s="24"/>
      <c r="H52" s="86">
        <v>0</v>
      </c>
      <c r="I52" s="141"/>
      <c r="J52" s="141"/>
    </row>
    <row r="53" spans="1:10" s="22" customFormat="1">
      <c r="A53" s="35">
        <v>117</v>
      </c>
      <c r="B53" s="8" t="s">
        <v>136</v>
      </c>
      <c r="C53" s="10" t="s">
        <v>132</v>
      </c>
      <c r="D53" s="26">
        <v>1.4583333333333332E-2</v>
      </c>
      <c r="E53" s="54">
        <v>3.5173611111111107E-2</v>
      </c>
      <c r="F53" s="27">
        <f t="shared" si="0"/>
        <v>2.0590277777777777E-2</v>
      </c>
      <c r="G53" s="24"/>
      <c r="H53" s="86">
        <v>33</v>
      </c>
      <c r="I53" s="141"/>
      <c r="J53" s="141"/>
    </row>
    <row r="54" spans="1:10" s="22" customFormat="1">
      <c r="A54" s="35">
        <v>119</v>
      </c>
      <c r="B54" s="8" t="s">
        <v>137</v>
      </c>
      <c r="C54" s="10" t="s">
        <v>132</v>
      </c>
      <c r="D54" s="26">
        <v>1.4583333333333332E-2</v>
      </c>
      <c r="E54" s="54">
        <v>3.2685185185185185E-2</v>
      </c>
      <c r="F54" s="27">
        <f t="shared" si="0"/>
        <v>1.8101851851851855E-2</v>
      </c>
      <c r="G54" s="24"/>
      <c r="H54" s="86">
        <v>36</v>
      </c>
      <c r="I54" s="141"/>
      <c r="J54" s="141"/>
    </row>
    <row r="55" spans="1:10" s="22" customFormat="1">
      <c r="A55" s="19">
        <v>127</v>
      </c>
      <c r="B55" s="70" t="s">
        <v>138</v>
      </c>
      <c r="C55" s="14" t="s">
        <v>132</v>
      </c>
      <c r="D55" s="29">
        <v>1.4583333333333332E-2</v>
      </c>
      <c r="E55" s="53">
        <v>3.965277777777778E-2</v>
      </c>
      <c r="F55" s="30">
        <f t="shared" si="0"/>
        <v>2.506944444444445E-2</v>
      </c>
      <c r="G55" s="20"/>
      <c r="H55" s="112">
        <v>26</v>
      </c>
      <c r="I55" s="142"/>
      <c r="J55" s="142"/>
    </row>
    <row r="56" spans="1:10" s="22" customFormat="1">
      <c r="A56" s="77"/>
      <c r="B56" s="103"/>
      <c r="C56" s="104"/>
      <c r="D56" s="80"/>
      <c r="E56" s="81"/>
      <c r="F56" s="82"/>
      <c r="G56" s="78"/>
      <c r="H56" s="78"/>
      <c r="I56" s="97"/>
      <c r="J56" s="97"/>
    </row>
    <row r="57" spans="1:10" s="22" customFormat="1">
      <c r="A57" s="34">
        <v>132</v>
      </c>
      <c r="B57" s="47" t="s">
        <v>145</v>
      </c>
      <c r="C57" s="48" t="s">
        <v>146</v>
      </c>
      <c r="D57" s="33">
        <v>1.4583333333333332E-2</v>
      </c>
      <c r="E57" s="55">
        <v>3.2893518518518523E-2</v>
      </c>
      <c r="F57" s="96">
        <f t="shared" si="0"/>
        <v>1.8310185185185193E-2</v>
      </c>
      <c r="G57" s="32"/>
      <c r="H57" s="32">
        <v>0</v>
      </c>
      <c r="I57" s="140"/>
      <c r="J57" s="149" t="s">
        <v>150</v>
      </c>
    </row>
    <row r="58" spans="1:10" s="22" customFormat="1">
      <c r="A58" s="35">
        <v>133</v>
      </c>
      <c r="B58" s="8" t="s">
        <v>147</v>
      </c>
      <c r="C58" s="10" t="s">
        <v>146</v>
      </c>
      <c r="D58" s="26">
        <v>1.4583333333333332E-2</v>
      </c>
      <c r="E58" s="54">
        <v>3.290509259259259E-2</v>
      </c>
      <c r="F58" s="27">
        <f t="shared" si="0"/>
        <v>1.832175925925926E-2</v>
      </c>
      <c r="G58" s="24"/>
      <c r="H58" s="24">
        <v>0</v>
      </c>
      <c r="I58" s="141"/>
      <c r="J58" s="141"/>
    </row>
    <row r="59" spans="1:10" s="22" customFormat="1">
      <c r="A59" s="35">
        <v>134</v>
      </c>
      <c r="B59" s="8" t="s">
        <v>149</v>
      </c>
      <c r="C59" s="10" t="s">
        <v>148</v>
      </c>
      <c r="D59" s="75">
        <v>1.0416666666666666E-2</v>
      </c>
      <c r="E59" s="27">
        <v>2.6655092592592591E-2</v>
      </c>
      <c r="F59" s="27">
        <f t="shared" ref="F59" si="2">E59-D59</f>
        <v>1.6238425925925927E-2</v>
      </c>
      <c r="G59" s="24"/>
      <c r="H59" s="24">
        <v>40</v>
      </c>
      <c r="I59" s="142"/>
      <c r="J59" s="142"/>
    </row>
    <row r="60" spans="1:10" s="22" customFormat="1"/>
    <row r="61" spans="1:10" s="22" customFormat="1">
      <c r="A61" s="7" t="s">
        <v>40</v>
      </c>
    </row>
    <row r="62" spans="1:10" s="22" customFormat="1" ht="45">
      <c r="A62" s="39" t="s">
        <v>24</v>
      </c>
      <c r="B62" s="25" t="s">
        <v>22</v>
      </c>
      <c r="C62" s="25" t="s">
        <v>23</v>
      </c>
      <c r="D62" s="25" t="s">
        <v>21</v>
      </c>
      <c r="E62" s="39" t="s">
        <v>32</v>
      </c>
      <c r="F62" s="39" t="s">
        <v>33</v>
      </c>
      <c r="G62" s="35" t="s">
        <v>37</v>
      </c>
      <c r="H62" s="24" t="s">
        <v>38</v>
      </c>
      <c r="I62" s="39" t="s">
        <v>41</v>
      </c>
      <c r="J62" s="21" t="s">
        <v>42</v>
      </c>
    </row>
    <row r="63" spans="1:10" s="22" customFormat="1">
      <c r="A63" s="35">
        <v>33</v>
      </c>
      <c r="B63" s="40" t="s">
        <v>10</v>
      </c>
      <c r="C63" s="25" t="s">
        <v>104</v>
      </c>
      <c r="D63" s="26">
        <v>1.4583333333333332E-2</v>
      </c>
      <c r="E63" s="26">
        <v>4.0937500000000002E-2</v>
      </c>
      <c r="F63" s="27">
        <f t="shared" ref="F63:F91" si="3">E63-D63</f>
        <v>2.6354166666666672E-2</v>
      </c>
      <c r="G63" s="25"/>
      <c r="H63" s="24">
        <v>19</v>
      </c>
      <c r="I63" s="147">
        <f>SUM(H64:H66,H69)</f>
        <v>137</v>
      </c>
      <c r="J63" s="148">
        <v>2</v>
      </c>
    </row>
    <row r="64" spans="1:10" s="22" customFormat="1">
      <c r="A64" s="35">
        <v>34</v>
      </c>
      <c r="B64" s="24" t="s">
        <v>43</v>
      </c>
      <c r="C64" s="25" t="s">
        <v>104</v>
      </c>
      <c r="D64" s="26">
        <v>1.4583333333333332E-2</v>
      </c>
      <c r="E64" s="26">
        <v>3.9548611111111111E-2</v>
      </c>
      <c r="F64" s="27">
        <f t="shared" si="3"/>
        <v>2.4965277777777781E-2</v>
      </c>
      <c r="G64" s="25"/>
      <c r="H64" s="113">
        <v>28</v>
      </c>
      <c r="I64" s="147"/>
      <c r="J64" s="148"/>
    </row>
    <row r="65" spans="1:10" s="22" customFormat="1">
      <c r="A65" s="35">
        <v>35</v>
      </c>
      <c r="B65" s="86" t="s">
        <v>44</v>
      </c>
      <c r="C65" s="25" t="s">
        <v>104</v>
      </c>
      <c r="D65" s="75">
        <v>1.0416666666666666E-2</v>
      </c>
      <c r="E65" s="26">
        <v>2.8182870370370372E-2</v>
      </c>
      <c r="F65" s="27">
        <f t="shared" si="3"/>
        <v>1.7766203703703708E-2</v>
      </c>
      <c r="G65" s="25"/>
      <c r="H65" s="113">
        <v>35</v>
      </c>
      <c r="I65" s="147"/>
      <c r="J65" s="148"/>
    </row>
    <row r="66" spans="1:10" s="22" customFormat="1">
      <c r="A66" s="35">
        <v>37</v>
      </c>
      <c r="B66" s="24" t="s">
        <v>45</v>
      </c>
      <c r="C66" s="25" t="s">
        <v>104</v>
      </c>
      <c r="D66" s="26">
        <v>1.4583333333333332E-2</v>
      </c>
      <c r="E66" s="26">
        <v>3.3449074074074069E-2</v>
      </c>
      <c r="F66" s="27">
        <f t="shared" si="3"/>
        <v>1.8865740740740738E-2</v>
      </c>
      <c r="G66" s="25"/>
      <c r="H66" s="113">
        <v>38</v>
      </c>
      <c r="I66" s="147"/>
      <c r="J66" s="148"/>
    </row>
    <row r="67" spans="1:10" s="22" customFormat="1">
      <c r="A67" s="35">
        <v>39</v>
      </c>
      <c r="B67" s="2" t="s">
        <v>128</v>
      </c>
      <c r="C67" s="25" t="s">
        <v>104</v>
      </c>
      <c r="D67" s="26">
        <v>1.4583333333333332E-2</v>
      </c>
      <c r="E67" s="26">
        <v>3.9560185185185184E-2</v>
      </c>
      <c r="F67" s="27">
        <f t="shared" si="3"/>
        <v>2.4976851851851854E-2</v>
      </c>
      <c r="G67" s="25"/>
      <c r="H67" s="28">
        <v>27</v>
      </c>
      <c r="I67" s="147"/>
      <c r="J67" s="148"/>
    </row>
    <row r="68" spans="1:10" s="22" customFormat="1">
      <c r="A68" s="35">
        <v>40</v>
      </c>
      <c r="B68" s="24" t="s">
        <v>46</v>
      </c>
      <c r="C68" s="25" t="s">
        <v>104</v>
      </c>
      <c r="D68" s="26">
        <v>1.4583333333333332E-2</v>
      </c>
      <c r="E68" s="26">
        <v>5.3136574074074072E-2</v>
      </c>
      <c r="F68" s="27">
        <f t="shared" si="3"/>
        <v>3.8553240740740742E-2</v>
      </c>
      <c r="G68" s="25"/>
      <c r="H68" s="28">
        <v>9</v>
      </c>
      <c r="I68" s="147"/>
      <c r="J68" s="148"/>
    </row>
    <row r="69" spans="1:10" s="22" customFormat="1">
      <c r="A69" s="19">
        <v>42</v>
      </c>
      <c r="B69" s="43" t="s">
        <v>11</v>
      </c>
      <c r="C69" s="18" t="s">
        <v>104</v>
      </c>
      <c r="D69" s="51">
        <v>1.0416666666666666E-2</v>
      </c>
      <c r="E69" s="29">
        <v>2.8136574074074074E-2</v>
      </c>
      <c r="F69" s="30">
        <f t="shared" si="3"/>
        <v>1.7719907407407406E-2</v>
      </c>
      <c r="G69" s="20"/>
      <c r="H69" s="116">
        <v>36</v>
      </c>
      <c r="I69" s="140"/>
      <c r="J69" s="143"/>
    </row>
    <row r="70" spans="1:10" s="22" customFormat="1">
      <c r="A70" s="77"/>
      <c r="B70" s="114"/>
      <c r="C70" s="79"/>
      <c r="D70" s="99"/>
      <c r="E70" s="80"/>
      <c r="F70" s="82"/>
      <c r="G70" s="78"/>
      <c r="H70" s="78"/>
      <c r="I70" s="84"/>
      <c r="J70" s="115"/>
    </row>
    <row r="71" spans="1:10" s="22" customFormat="1">
      <c r="A71" s="34">
        <v>43</v>
      </c>
      <c r="B71" s="41" t="s">
        <v>55</v>
      </c>
      <c r="C71" s="23" t="s">
        <v>56</v>
      </c>
      <c r="D71" s="33">
        <v>1.4583333333333332E-2</v>
      </c>
      <c r="E71" s="33">
        <v>4.296296296296296E-2</v>
      </c>
      <c r="F71" s="96">
        <f t="shared" si="3"/>
        <v>2.837962962962963E-2</v>
      </c>
      <c r="G71" s="23"/>
      <c r="H71" s="32">
        <v>16</v>
      </c>
      <c r="I71" s="142">
        <f>SUM(H72:H75)</f>
        <v>80</v>
      </c>
      <c r="J71" s="142">
        <v>6</v>
      </c>
    </row>
    <row r="72" spans="1:10" s="22" customFormat="1">
      <c r="A72" s="35">
        <v>45</v>
      </c>
      <c r="B72" s="2" t="s">
        <v>129</v>
      </c>
      <c r="C72" s="25" t="s">
        <v>56</v>
      </c>
      <c r="D72" s="26">
        <v>1.4583333333333332E-2</v>
      </c>
      <c r="E72" s="26">
        <v>4.2847222222222224E-2</v>
      </c>
      <c r="F72" s="27">
        <f t="shared" si="3"/>
        <v>2.8263888888888894E-2</v>
      </c>
      <c r="G72" s="24"/>
      <c r="H72" s="111">
        <v>17</v>
      </c>
      <c r="I72" s="147"/>
      <c r="J72" s="147"/>
    </row>
    <row r="73" spans="1:10" s="22" customFormat="1">
      <c r="A73" s="35">
        <v>47</v>
      </c>
      <c r="B73" s="24" t="s">
        <v>57</v>
      </c>
      <c r="C73" s="25" t="s">
        <v>56</v>
      </c>
      <c r="D73" s="75">
        <v>1.0416666666666666E-2</v>
      </c>
      <c r="E73" s="26">
        <v>3.5347222222222217E-2</v>
      </c>
      <c r="F73" s="27">
        <f t="shared" si="3"/>
        <v>2.4930555555555553E-2</v>
      </c>
      <c r="G73" s="24"/>
      <c r="H73" s="111">
        <v>23</v>
      </c>
      <c r="I73" s="147"/>
      <c r="J73" s="147"/>
    </row>
    <row r="74" spans="1:10" s="22" customFormat="1">
      <c r="A74" s="35">
        <v>48</v>
      </c>
      <c r="B74" s="24" t="s">
        <v>58</v>
      </c>
      <c r="C74" s="25" t="s">
        <v>56</v>
      </c>
      <c r="D74" s="26">
        <v>1.4583333333333332E-2</v>
      </c>
      <c r="E74" s="26">
        <v>4.2812500000000003E-2</v>
      </c>
      <c r="F74" s="27">
        <f t="shared" si="3"/>
        <v>2.8229166666666673E-2</v>
      </c>
      <c r="G74" s="24"/>
      <c r="H74" s="111">
        <v>18</v>
      </c>
      <c r="I74" s="147"/>
      <c r="J74" s="147"/>
    </row>
    <row r="75" spans="1:10" s="22" customFormat="1">
      <c r="A75" s="19">
        <v>49</v>
      </c>
      <c r="B75" s="20" t="s">
        <v>59</v>
      </c>
      <c r="C75" s="18" t="s">
        <v>56</v>
      </c>
      <c r="D75" s="51">
        <v>1.0416666666666666E-2</v>
      </c>
      <c r="E75" s="29">
        <v>3.5358796296296298E-2</v>
      </c>
      <c r="F75" s="30">
        <f t="shared" si="3"/>
        <v>2.4942129629629634E-2</v>
      </c>
      <c r="G75" s="20"/>
      <c r="H75" s="116">
        <v>22</v>
      </c>
      <c r="I75" s="140"/>
      <c r="J75" s="140"/>
    </row>
    <row r="76" spans="1:10" s="22" customFormat="1">
      <c r="A76" s="77"/>
      <c r="B76" s="78"/>
      <c r="C76" s="79"/>
      <c r="D76" s="99"/>
      <c r="E76" s="80"/>
      <c r="F76" s="82"/>
      <c r="G76" s="78"/>
      <c r="H76" s="78"/>
      <c r="I76" s="84"/>
      <c r="J76" s="115"/>
    </row>
    <row r="77" spans="1:10" s="22" customFormat="1">
      <c r="A77" s="34">
        <v>51</v>
      </c>
      <c r="B77" s="41" t="s">
        <v>60</v>
      </c>
      <c r="C77" s="23" t="s">
        <v>61</v>
      </c>
      <c r="D77" s="33">
        <v>1.4583333333333332E-2</v>
      </c>
      <c r="E77" s="33">
        <v>4.0115740740740737E-2</v>
      </c>
      <c r="F77" s="96">
        <f t="shared" si="3"/>
        <v>2.5532407407407406E-2</v>
      </c>
      <c r="G77" s="23"/>
      <c r="H77" s="110">
        <v>22</v>
      </c>
      <c r="I77" s="142">
        <f>SUM(H77:H78,H83:H84)</f>
        <v>103</v>
      </c>
      <c r="J77" s="142">
        <v>4</v>
      </c>
    </row>
    <row r="78" spans="1:10" s="22" customFormat="1">
      <c r="A78" s="35">
        <v>52</v>
      </c>
      <c r="B78" s="40" t="s">
        <v>62</v>
      </c>
      <c r="C78" s="25" t="s">
        <v>61</v>
      </c>
      <c r="D78" s="26">
        <v>1.4583333333333332E-2</v>
      </c>
      <c r="E78" s="26">
        <v>4.0092592592592589E-2</v>
      </c>
      <c r="F78" s="27">
        <f t="shared" si="3"/>
        <v>2.5509259259259259E-2</v>
      </c>
      <c r="G78" s="25"/>
      <c r="H78" s="111">
        <v>23</v>
      </c>
      <c r="I78" s="147"/>
      <c r="J78" s="147"/>
    </row>
    <row r="79" spans="1:10" s="22" customFormat="1">
      <c r="A79" s="35">
        <v>54</v>
      </c>
      <c r="B79" s="40" t="s">
        <v>63</v>
      </c>
      <c r="C79" s="25" t="s">
        <v>61</v>
      </c>
      <c r="D79" s="26">
        <v>1.4583333333333332E-2</v>
      </c>
      <c r="E79" s="26">
        <v>4.0393518518518516E-2</v>
      </c>
      <c r="F79" s="27">
        <f t="shared" si="3"/>
        <v>2.5810185185185186E-2</v>
      </c>
      <c r="G79" s="25"/>
      <c r="H79" s="24">
        <v>20</v>
      </c>
      <c r="I79" s="147"/>
      <c r="J79" s="147"/>
    </row>
    <row r="80" spans="1:10" s="22" customFormat="1">
      <c r="A80" s="35">
        <v>55</v>
      </c>
      <c r="B80" s="40" t="s">
        <v>64</v>
      </c>
      <c r="C80" s="25" t="s">
        <v>61</v>
      </c>
      <c r="D80" s="26">
        <v>1.4583333333333332E-2</v>
      </c>
      <c r="E80" s="26">
        <v>4.0185185185185185E-2</v>
      </c>
      <c r="F80" s="27">
        <f t="shared" si="3"/>
        <v>2.5601851851851855E-2</v>
      </c>
      <c r="G80" s="25"/>
      <c r="H80" s="24">
        <v>21</v>
      </c>
      <c r="I80" s="147"/>
      <c r="J80" s="147"/>
    </row>
    <row r="81" spans="1:10" s="22" customFormat="1">
      <c r="A81" s="35">
        <v>56</v>
      </c>
      <c r="B81" s="42" t="s">
        <v>65</v>
      </c>
      <c r="C81" s="25" t="s">
        <v>61</v>
      </c>
      <c r="D81" s="75">
        <v>1.0416666666666666E-2</v>
      </c>
      <c r="E81" s="26">
        <v>2.9988425925925922E-2</v>
      </c>
      <c r="F81" s="27">
        <f t="shared" si="3"/>
        <v>1.9571759259259254E-2</v>
      </c>
      <c r="G81" s="1" t="s">
        <v>36</v>
      </c>
      <c r="H81" s="24">
        <v>0</v>
      </c>
      <c r="I81" s="147"/>
      <c r="J81" s="147"/>
    </row>
    <row r="82" spans="1:10" s="22" customFormat="1">
      <c r="A82" s="35">
        <v>57</v>
      </c>
      <c r="B82" s="40" t="s">
        <v>66</v>
      </c>
      <c r="C82" s="25" t="s">
        <v>61</v>
      </c>
      <c r="D82" s="75">
        <v>1.0416666666666666E-2</v>
      </c>
      <c r="E82" s="26">
        <v>3.0000000000000002E-2</v>
      </c>
      <c r="F82" s="27">
        <f t="shared" si="3"/>
        <v>1.9583333333333335E-2</v>
      </c>
      <c r="G82" s="1" t="s">
        <v>36</v>
      </c>
      <c r="H82" s="24">
        <v>0</v>
      </c>
      <c r="I82" s="147"/>
      <c r="J82" s="147"/>
    </row>
    <row r="83" spans="1:10" s="22" customFormat="1">
      <c r="A83" s="35">
        <v>58</v>
      </c>
      <c r="B83" s="24" t="s">
        <v>67</v>
      </c>
      <c r="C83" s="25" t="s">
        <v>61</v>
      </c>
      <c r="D83" s="75">
        <v>1.0416666666666666E-2</v>
      </c>
      <c r="E83" s="26">
        <v>2.9756944444444447E-2</v>
      </c>
      <c r="F83" s="27">
        <f t="shared" si="3"/>
        <v>1.9340277777777783E-2</v>
      </c>
      <c r="G83" s="24"/>
      <c r="H83" s="111">
        <v>30</v>
      </c>
      <c r="I83" s="147"/>
      <c r="J83" s="147"/>
    </row>
    <row r="84" spans="1:10" s="22" customFormat="1">
      <c r="A84" s="19">
        <v>59</v>
      </c>
      <c r="B84" s="20" t="s">
        <v>68</v>
      </c>
      <c r="C84" s="18" t="s">
        <v>61</v>
      </c>
      <c r="D84" s="51">
        <v>1.0416666666666666E-2</v>
      </c>
      <c r="E84" s="29">
        <v>2.9976851851851852E-2</v>
      </c>
      <c r="F84" s="30">
        <f t="shared" si="3"/>
        <v>1.9560185185185187E-2</v>
      </c>
      <c r="G84" s="20"/>
      <c r="H84" s="116">
        <v>28</v>
      </c>
      <c r="I84" s="140"/>
      <c r="J84" s="140"/>
    </row>
    <row r="85" spans="1:10" s="22" customFormat="1">
      <c r="A85" s="77"/>
      <c r="B85" s="78"/>
      <c r="C85" s="79"/>
      <c r="D85" s="99"/>
      <c r="E85" s="80"/>
      <c r="F85" s="82"/>
      <c r="G85" s="78"/>
      <c r="H85" s="78"/>
      <c r="I85" s="84"/>
      <c r="J85" s="115"/>
    </row>
    <row r="86" spans="1:10" s="22" customFormat="1">
      <c r="A86" s="35">
        <v>69</v>
      </c>
      <c r="B86" s="86" t="s">
        <v>81</v>
      </c>
      <c r="C86" s="25" t="s">
        <v>80</v>
      </c>
      <c r="D86" s="87">
        <v>1.4583333333333332E-2</v>
      </c>
      <c r="E86" s="87">
        <v>3.8530092592592595E-2</v>
      </c>
      <c r="F86" s="27">
        <f t="shared" si="3"/>
        <v>2.3946759259259265E-2</v>
      </c>
      <c r="G86" s="24"/>
      <c r="H86" s="117">
        <v>30</v>
      </c>
      <c r="I86" s="147">
        <f>SUM(H86,H89,H92)+H88</f>
        <v>138</v>
      </c>
      <c r="J86" s="148">
        <v>1</v>
      </c>
    </row>
    <row r="87" spans="1:10" s="22" customFormat="1">
      <c r="A87" s="35">
        <v>73</v>
      </c>
      <c r="B87" s="40" t="s">
        <v>82</v>
      </c>
      <c r="C87" s="25" t="s">
        <v>80</v>
      </c>
      <c r="D87" s="75">
        <v>1.0416666666666666E-2</v>
      </c>
      <c r="E87" s="26">
        <v>3.0115740740740738E-2</v>
      </c>
      <c r="F87" s="27">
        <f t="shared" si="3"/>
        <v>1.969907407407407E-2</v>
      </c>
      <c r="G87" s="1" t="s">
        <v>36</v>
      </c>
      <c r="H87" s="24">
        <v>27</v>
      </c>
      <c r="I87" s="147"/>
      <c r="J87" s="148"/>
    </row>
    <row r="88" spans="1:10" s="22" customFormat="1">
      <c r="A88" s="35">
        <v>74</v>
      </c>
      <c r="B88" s="40" t="s">
        <v>83</v>
      </c>
      <c r="C88" s="25" t="s">
        <v>80</v>
      </c>
      <c r="D88" s="26">
        <v>1.4583333333333332E-2</v>
      </c>
      <c r="E88" s="26">
        <v>3.8530092592592595E-2</v>
      </c>
      <c r="F88" s="27">
        <f t="shared" si="3"/>
        <v>2.3946759259259265E-2</v>
      </c>
      <c r="G88" s="25"/>
      <c r="H88" s="111">
        <v>30</v>
      </c>
      <c r="I88" s="147"/>
      <c r="J88" s="148"/>
    </row>
    <row r="89" spans="1:10" s="22" customFormat="1">
      <c r="A89" s="35">
        <v>75</v>
      </c>
      <c r="B89" s="40" t="s">
        <v>34</v>
      </c>
      <c r="C89" s="25" t="s">
        <v>84</v>
      </c>
      <c r="D89" s="75">
        <v>1.0416666666666666E-2</v>
      </c>
      <c r="E89" s="26">
        <v>2.6608796296296297E-2</v>
      </c>
      <c r="F89" s="27">
        <f t="shared" si="3"/>
        <v>1.6192129629629633E-2</v>
      </c>
      <c r="G89" s="25"/>
      <c r="H89" s="111">
        <v>38</v>
      </c>
      <c r="I89" s="147"/>
      <c r="J89" s="148"/>
    </row>
    <row r="90" spans="1:10" s="22" customFormat="1">
      <c r="A90" s="35">
        <v>76</v>
      </c>
      <c r="B90" s="40" t="s">
        <v>31</v>
      </c>
      <c r="C90" s="25" t="s">
        <v>84</v>
      </c>
      <c r="D90" s="75">
        <v>1.0416666666666666E-2</v>
      </c>
      <c r="E90" s="26">
        <v>2.8599537037037034E-2</v>
      </c>
      <c r="F90" s="27">
        <f t="shared" si="3"/>
        <v>1.818287037037037E-2</v>
      </c>
      <c r="G90" s="25"/>
      <c r="H90" s="24">
        <v>24</v>
      </c>
      <c r="I90" s="147"/>
      <c r="J90" s="148"/>
    </row>
    <row r="91" spans="1:10" s="22" customFormat="1">
      <c r="A91" s="35">
        <v>77</v>
      </c>
      <c r="B91" s="40" t="s">
        <v>85</v>
      </c>
      <c r="C91" s="25" t="s">
        <v>84</v>
      </c>
      <c r="D91" s="75">
        <v>1.0416666666666666E-2</v>
      </c>
      <c r="E91" s="26">
        <v>2.8611111111111115E-2</v>
      </c>
      <c r="F91" s="27">
        <f t="shared" si="3"/>
        <v>1.8194444444444451E-2</v>
      </c>
      <c r="G91" s="25"/>
      <c r="H91" s="24">
        <v>33</v>
      </c>
      <c r="I91" s="147"/>
      <c r="J91" s="148"/>
    </row>
    <row r="92" spans="1:10" s="22" customFormat="1">
      <c r="A92" s="19">
        <v>78</v>
      </c>
      <c r="B92" s="129" t="s">
        <v>86</v>
      </c>
      <c r="C92" s="107" t="s">
        <v>87</v>
      </c>
      <c r="D92" s="51">
        <v>1.0416666666666666E-2</v>
      </c>
      <c r="E92" s="29">
        <v>2.6296296296296293E-2</v>
      </c>
      <c r="F92" s="30">
        <f t="shared" ref="F92:F125" si="4">E92-D92</f>
        <v>1.5879629629629625E-2</v>
      </c>
      <c r="G92" s="107"/>
      <c r="H92" s="116">
        <v>40</v>
      </c>
      <c r="I92" s="140"/>
      <c r="J92" s="143"/>
    </row>
    <row r="93" spans="1:10" s="22" customFormat="1">
      <c r="A93" s="77"/>
      <c r="B93" s="114"/>
      <c r="C93" s="79"/>
      <c r="D93" s="99"/>
      <c r="E93" s="80"/>
      <c r="F93" s="82"/>
      <c r="G93" s="79"/>
      <c r="H93" s="78"/>
      <c r="I93" s="84"/>
      <c r="J93" s="115"/>
    </row>
    <row r="94" spans="1:10" s="22" customFormat="1">
      <c r="A94" s="36">
        <v>79</v>
      </c>
      <c r="B94" s="37" t="s">
        <v>88</v>
      </c>
      <c r="C94" s="108" t="s">
        <v>89</v>
      </c>
      <c r="D94" s="130">
        <v>1.0416666666666666E-2</v>
      </c>
      <c r="E94" s="131">
        <v>3.2152777777777773E-2</v>
      </c>
      <c r="F94" s="132">
        <f t="shared" si="4"/>
        <v>2.1736111111111109E-2</v>
      </c>
      <c r="G94" s="37"/>
      <c r="H94" s="37">
        <v>27</v>
      </c>
      <c r="I94" s="60"/>
      <c r="J94" s="61"/>
    </row>
    <row r="95" spans="1:10" s="22" customFormat="1">
      <c r="A95" s="77"/>
      <c r="B95" s="78"/>
      <c r="C95" s="79"/>
      <c r="D95" s="99"/>
      <c r="E95" s="80"/>
      <c r="F95" s="82"/>
      <c r="G95" s="78"/>
      <c r="H95" s="78"/>
      <c r="I95" s="84"/>
      <c r="J95" s="115"/>
    </row>
    <row r="96" spans="1:10" s="22" customFormat="1">
      <c r="A96" s="34">
        <v>80</v>
      </c>
      <c r="B96" s="126" t="s">
        <v>99</v>
      </c>
      <c r="C96" s="106" t="s">
        <v>98</v>
      </c>
      <c r="D96" s="33">
        <v>1.4583333333333332E-2</v>
      </c>
      <c r="E96" s="33">
        <v>4.0057870370370369E-2</v>
      </c>
      <c r="F96" s="96">
        <f t="shared" si="4"/>
        <v>2.5474537037037039E-2</v>
      </c>
      <c r="G96" s="32"/>
      <c r="H96" s="110">
        <v>25</v>
      </c>
      <c r="I96" s="141">
        <f>SUM(H96,H98:H100)</f>
        <v>102</v>
      </c>
      <c r="J96" s="141">
        <v>5</v>
      </c>
    </row>
    <row r="97" spans="1:10" s="22" customFormat="1">
      <c r="A97" s="35">
        <v>81</v>
      </c>
      <c r="B97" s="42" t="s">
        <v>100</v>
      </c>
      <c r="C97" s="25" t="s">
        <v>98</v>
      </c>
      <c r="D97" s="26">
        <v>1.4583333333333332E-2</v>
      </c>
      <c r="E97" s="26">
        <v>4.0081018518518523E-2</v>
      </c>
      <c r="F97" s="27">
        <f t="shared" si="4"/>
        <v>2.5497685185185193E-2</v>
      </c>
      <c r="G97" s="24"/>
      <c r="H97" s="24">
        <v>24</v>
      </c>
      <c r="I97" s="141"/>
      <c r="J97" s="141"/>
    </row>
    <row r="98" spans="1:10" s="22" customFormat="1">
      <c r="A98" s="35">
        <v>82</v>
      </c>
      <c r="B98" s="49" t="s">
        <v>19</v>
      </c>
      <c r="C98" s="25" t="s">
        <v>98</v>
      </c>
      <c r="D98" s="75">
        <v>1.0416666666666666E-2</v>
      </c>
      <c r="E98" s="26">
        <v>4.0659722222222222E-2</v>
      </c>
      <c r="F98" s="27">
        <f t="shared" si="4"/>
        <v>3.0243055555555558E-2</v>
      </c>
      <c r="G98" s="24"/>
      <c r="H98" s="111">
        <v>21</v>
      </c>
      <c r="I98" s="141"/>
      <c r="J98" s="141"/>
    </row>
    <row r="99" spans="1:10" s="22" customFormat="1">
      <c r="A99" s="35">
        <v>84</v>
      </c>
      <c r="B99" s="42" t="s">
        <v>101</v>
      </c>
      <c r="C99" s="25" t="s">
        <v>98</v>
      </c>
      <c r="D99" s="75">
        <v>1.0416666666666666E-2</v>
      </c>
      <c r="E99" s="26">
        <v>3.2187500000000001E-2</v>
      </c>
      <c r="F99" s="27">
        <f t="shared" si="4"/>
        <v>2.1770833333333336E-2</v>
      </c>
      <c r="G99" s="24"/>
      <c r="H99" s="111">
        <v>25</v>
      </c>
      <c r="I99" s="141"/>
      <c r="J99" s="141"/>
    </row>
    <row r="100" spans="1:10" s="22" customFormat="1">
      <c r="A100" s="25">
        <v>86</v>
      </c>
      <c r="B100" s="42" t="s">
        <v>102</v>
      </c>
      <c r="C100" s="25" t="s">
        <v>98</v>
      </c>
      <c r="D100" s="26">
        <v>1.4583333333333332E-2</v>
      </c>
      <c r="E100" s="26">
        <v>3.8287037037037036E-2</v>
      </c>
      <c r="F100" s="27">
        <f t="shared" si="4"/>
        <v>2.3703703703703706E-2</v>
      </c>
      <c r="G100" s="24"/>
      <c r="H100" s="111">
        <v>31</v>
      </c>
      <c r="I100" s="141"/>
      <c r="J100" s="141"/>
    </row>
    <row r="101" spans="1:10" s="22" customFormat="1">
      <c r="A101" s="107">
        <v>87</v>
      </c>
      <c r="B101" s="43" t="s">
        <v>103</v>
      </c>
      <c r="C101" s="13" t="s">
        <v>131</v>
      </c>
      <c r="D101" s="29">
        <v>1.4583333333333332E-2</v>
      </c>
      <c r="E101" s="29">
        <v>5.5625000000000001E-2</v>
      </c>
      <c r="F101" s="30">
        <f t="shared" si="4"/>
        <v>4.1041666666666671E-2</v>
      </c>
      <c r="G101" s="20"/>
      <c r="H101" s="20">
        <v>8</v>
      </c>
      <c r="I101" s="141"/>
      <c r="J101" s="141"/>
    </row>
    <row r="102" spans="1:10" s="22" customFormat="1">
      <c r="A102" s="79"/>
      <c r="B102" s="127"/>
      <c r="C102" s="128"/>
      <c r="D102" s="80"/>
      <c r="E102" s="80"/>
      <c r="F102" s="82"/>
      <c r="G102" s="78"/>
      <c r="H102" s="78"/>
      <c r="I102" s="78"/>
      <c r="J102" s="125"/>
    </row>
    <row r="103" spans="1:10" s="22" customFormat="1">
      <c r="A103" s="106">
        <v>89</v>
      </c>
      <c r="B103" s="126" t="s">
        <v>105</v>
      </c>
      <c r="C103" s="106" t="s">
        <v>106</v>
      </c>
      <c r="D103" s="33">
        <v>1.4583333333333332E-2</v>
      </c>
      <c r="E103" s="33">
        <v>4.8344907407407406E-2</v>
      </c>
      <c r="F103" s="96">
        <f t="shared" si="4"/>
        <v>3.3761574074074076E-2</v>
      </c>
      <c r="G103" s="32"/>
      <c r="H103" s="32">
        <v>14</v>
      </c>
      <c r="I103" s="141">
        <f>SUM(H107,H109,H111:H112)</f>
        <v>132</v>
      </c>
      <c r="J103" s="144">
        <v>3</v>
      </c>
    </row>
    <row r="104" spans="1:10" s="22" customFormat="1">
      <c r="A104" s="25">
        <v>91</v>
      </c>
      <c r="B104" s="24" t="s">
        <v>107</v>
      </c>
      <c r="C104" s="25" t="s">
        <v>106</v>
      </c>
      <c r="D104" s="26">
        <v>1.4583333333333332E-2</v>
      </c>
      <c r="E104" s="26">
        <v>4.8321759259259266E-2</v>
      </c>
      <c r="F104" s="27">
        <f t="shared" si="4"/>
        <v>3.3738425925925936E-2</v>
      </c>
      <c r="G104" s="24"/>
      <c r="H104" s="24">
        <v>15</v>
      </c>
      <c r="I104" s="141"/>
      <c r="J104" s="144"/>
    </row>
    <row r="105" spans="1:10" s="22" customFormat="1">
      <c r="A105" s="25">
        <v>94</v>
      </c>
      <c r="B105" s="42" t="s">
        <v>108</v>
      </c>
      <c r="C105" s="25" t="s">
        <v>106</v>
      </c>
      <c r="D105" s="26">
        <v>1.4583333333333332E-2</v>
      </c>
      <c r="E105" s="26">
        <v>3.7256944444444447E-2</v>
      </c>
      <c r="F105" s="27">
        <f t="shared" si="4"/>
        <v>2.2673611111111117E-2</v>
      </c>
      <c r="G105" s="24"/>
      <c r="H105" s="24">
        <v>0</v>
      </c>
      <c r="I105" s="141"/>
      <c r="J105" s="144"/>
    </row>
    <row r="106" spans="1:10" s="22" customFormat="1">
      <c r="A106" s="25">
        <v>96</v>
      </c>
      <c r="B106" s="42" t="s">
        <v>110</v>
      </c>
      <c r="C106" s="25" t="s">
        <v>106</v>
      </c>
      <c r="D106" s="26">
        <v>1.4583333333333332E-2</v>
      </c>
      <c r="E106" s="26">
        <v>5.783564814814815E-2</v>
      </c>
      <c r="F106" s="27">
        <f t="shared" si="4"/>
        <v>4.325231481481482E-2</v>
      </c>
      <c r="G106" s="24"/>
      <c r="H106" s="24">
        <v>7</v>
      </c>
      <c r="I106" s="141"/>
      <c r="J106" s="144"/>
    </row>
    <row r="107" spans="1:10" s="22" customFormat="1">
      <c r="A107" s="25">
        <v>97</v>
      </c>
      <c r="B107" s="42" t="s">
        <v>111</v>
      </c>
      <c r="C107" s="25" t="s">
        <v>106</v>
      </c>
      <c r="D107" s="26">
        <v>1.4583333333333332E-2</v>
      </c>
      <c r="E107" s="26">
        <v>3.4050925925925922E-2</v>
      </c>
      <c r="F107" s="27">
        <f t="shared" si="4"/>
        <v>1.9467592592592592E-2</v>
      </c>
      <c r="G107" s="24"/>
      <c r="H107" s="111">
        <v>36</v>
      </c>
      <c r="I107" s="141"/>
      <c r="J107" s="144"/>
    </row>
    <row r="108" spans="1:10" s="22" customFormat="1">
      <c r="A108" s="25">
        <v>98</v>
      </c>
      <c r="B108" s="42" t="s">
        <v>112</v>
      </c>
      <c r="C108" s="25" t="s">
        <v>106</v>
      </c>
      <c r="D108" s="75">
        <v>1.0416666666666666E-2</v>
      </c>
      <c r="E108" s="26">
        <v>3.3842592592592598E-2</v>
      </c>
      <c r="F108" s="27">
        <f t="shared" si="4"/>
        <v>2.3425925925925933E-2</v>
      </c>
      <c r="G108" s="24"/>
      <c r="H108" s="24">
        <v>32</v>
      </c>
      <c r="I108" s="141"/>
      <c r="J108" s="144"/>
    </row>
    <row r="109" spans="1:10" s="22" customFormat="1">
      <c r="A109" s="25">
        <v>101</v>
      </c>
      <c r="B109" s="42" t="s">
        <v>115</v>
      </c>
      <c r="C109" s="25" t="s">
        <v>106</v>
      </c>
      <c r="D109" s="26">
        <v>1.4583333333333332E-2</v>
      </c>
      <c r="E109" s="26">
        <v>3.4444444444444444E-2</v>
      </c>
      <c r="F109" s="27">
        <f t="shared" si="4"/>
        <v>1.9861111111111114E-2</v>
      </c>
      <c r="G109" s="24"/>
      <c r="H109" s="111">
        <v>35</v>
      </c>
      <c r="I109" s="141"/>
      <c r="J109" s="144"/>
    </row>
    <row r="110" spans="1:10" s="22" customFormat="1">
      <c r="A110" s="25">
        <v>102</v>
      </c>
      <c r="B110" s="42" t="s">
        <v>116</v>
      </c>
      <c r="C110" s="25" t="s">
        <v>106</v>
      </c>
      <c r="D110" s="75">
        <v>1.0416666666666666E-2</v>
      </c>
      <c r="E110" s="26">
        <v>4.1006944444444443E-2</v>
      </c>
      <c r="F110" s="27">
        <f t="shared" si="4"/>
        <v>3.0590277777777779E-2</v>
      </c>
      <c r="G110" s="24"/>
      <c r="H110" s="24">
        <v>0</v>
      </c>
      <c r="I110" s="141"/>
      <c r="J110" s="144"/>
    </row>
    <row r="111" spans="1:10" s="22" customFormat="1">
      <c r="A111" s="25">
        <v>103</v>
      </c>
      <c r="B111" s="42" t="s">
        <v>117</v>
      </c>
      <c r="C111" s="25" t="s">
        <v>106</v>
      </c>
      <c r="D111" s="75">
        <v>1.0416666666666666E-2</v>
      </c>
      <c r="E111" s="26">
        <v>2.988425925925926E-2</v>
      </c>
      <c r="F111" s="27">
        <f t="shared" si="4"/>
        <v>1.9467592592592592E-2</v>
      </c>
      <c r="G111" s="24"/>
      <c r="H111" s="111">
        <v>29</v>
      </c>
      <c r="I111" s="141"/>
      <c r="J111" s="144"/>
    </row>
    <row r="112" spans="1:10" s="22" customFormat="1">
      <c r="A112" s="25">
        <v>104</v>
      </c>
      <c r="B112" s="42" t="s">
        <v>118</v>
      </c>
      <c r="C112" s="25" t="s">
        <v>106</v>
      </c>
      <c r="D112" s="75">
        <v>1.0416666666666666E-2</v>
      </c>
      <c r="E112" s="26">
        <v>2.9317129629629634E-2</v>
      </c>
      <c r="F112" s="27">
        <f t="shared" si="4"/>
        <v>1.8900462962962966E-2</v>
      </c>
      <c r="G112" s="24"/>
      <c r="H112" s="111">
        <v>32</v>
      </c>
      <c r="I112" s="141"/>
      <c r="J112" s="144"/>
    </row>
    <row r="113" spans="1:10" s="22" customFormat="1">
      <c r="A113" s="25">
        <v>105</v>
      </c>
      <c r="B113" s="42" t="s">
        <v>119</v>
      </c>
      <c r="C113" s="25" t="s">
        <v>106</v>
      </c>
      <c r="D113" s="75">
        <v>1.0416666666666666E-2</v>
      </c>
      <c r="E113" s="26">
        <v>2.9340277777777781E-2</v>
      </c>
      <c r="F113" s="27">
        <f t="shared" si="4"/>
        <v>1.8923611111111113E-2</v>
      </c>
      <c r="G113" s="24"/>
      <c r="H113" s="24">
        <v>31</v>
      </c>
      <c r="I113" s="141"/>
      <c r="J113" s="144"/>
    </row>
    <row r="114" spans="1:10" s="22" customFormat="1">
      <c r="A114" s="25">
        <v>107</v>
      </c>
      <c r="B114" s="42" t="s">
        <v>120</v>
      </c>
      <c r="C114" s="25" t="s">
        <v>106</v>
      </c>
      <c r="D114" s="26">
        <v>1.4583333333333332E-2</v>
      </c>
      <c r="E114" s="26">
        <v>3.8553240740740742E-2</v>
      </c>
      <c r="F114" s="27">
        <f t="shared" si="4"/>
        <v>2.3969907407407412E-2</v>
      </c>
      <c r="G114" s="24"/>
      <c r="H114" s="24">
        <v>29</v>
      </c>
      <c r="I114" s="141"/>
      <c r="J114" s="144"/>
    </row>
    <row r="115" spans="1:10" s="22" customFormat="1">
      <c r="A115" s="25">
        <v>108</v>
      </c>
      <c r="B115" s="42" t="s">
        <v>121</v>
      </c>
      <c r="C115" s="25" t="s">
        <v>106</v>
      </c>
      <c r="D115" s="75">
        <v>1.0416666666666666E-2</v>
      </c>
      <c r="E115" s="26">
        <v>4.1041666666666664E-2</v>
      </c>
      <c r="F115" s="27">
        <f>E115-D115</f>
        <v>3.0624999999999999E-2</v>
      </c>
      <c r="G115" s="24"/>
      <c r="H115" s="24">
        <v>20</v>
      </c>
      <c r="I115" s="141"/>
      <c r="J115" s="144"/>
    </row>
    <row r="116" spans="1:10" s="22" customFormat="1">
      <c r="A116" s="25">
        <v>135</v>
      </c>
      <c r="B116" s="49" t="s">
        <v>143</v>
      </c>
      <c r="C116" s="1" t="s">
        <v>106</v>
      </c>
      <c r="D116" s="26">
        <v>1.4583333333333332E-2</v>
      </c>
      <c r="E116" s="26">
        <v>3.7199074074074072E-2</v>
      </c>
      <c r="F116" s="27">
        <f>E116-D116</f>
        <v>2.2615740740740742E-2</v>
      </c>
      <c r="G116" s="24"/>
      <c r="H116" s="24">
        <v>33</v>
      </c>
      <c r="I116" s="141"/>
      <c r="J116" s="144"/>
    </row>
    <row r="117" spans="1:10" s="22" customFormat="1">
      <c r="A117" s="25">
        <v>99</v>
      </c>
      <c r="B117" s="42" t="s">
        <v>113</v>
      </c>
      <c r="C117" s="25" t="s">
        <v>106</v>
      </c>
      <c r="D117" s="26">
        <v>1.4583333333333332E-2</v>
      </c>
      <c r="E117" s="1" t="s">
        <v>36</v>
      </c>
      <c r="F117" s="27"/>
      <c r="G117" s="24"/>
      <c r="H117" s="24"/>
      <c r="I117" s="141"/>
      <c r="J117" s="144"/>
    </row>
    <row r="118" spans="1:10" s="22" customFormat="1">
      <c r="A118" s="107">
        <v>100</v>
      </c>
      <c r="B118" s="43" t="s">
        <v>114</v>
      </c>
      <c r="C118" s="107" t="s">
        <v>106</v>
      </c>
      <c r="D118" s="51">
        <v>1.0416666666666666E-2</v>
      </c>
      <c r="E118" s="13" t="s">
        <v>36</v>
      </c>
      <c r="F118" s="30"/>
      <c r="G118" s="20"/>
      <c r="H118" s="20"/>
      <c r="I118" s="141"/>
      <c r="J118" s="144"/>
    </row>
    <row r="119" spans="1:10" s="22" customFormat="1">
      <c r="A119" s="77"/>
      <c r="B119" s="124"/>
      <c r="C119" s="104"/>
      <c r="D119" s="80"/>
      <c r="E119" s="78"/>
      <c r="F119" s="78"/>
      <c r="G119" s="78"/>
      <c r="H119" s="78"/>
      <c r="I119" s="78"/>
      <c r="J119" s="125"/>
    </row>
    <row r="120" spans="1:10" s="22" customFormat="1">
      <c r="A120" s="34">
        <v>120</v>
      </c>
      <c r="B120" s="16" t="s">
        <v>29</v>
      </c>
      <c r="C120" s="48" t="s">
        <v>126</v>
      </c>
      <c r="D120" s="33">
        <v>1.4583333333333332E-2</v>
      </c>
      <c r="E120" s="33">
        <v>5.2395833333333336E-2</v>
      </c>
      <c r="F120" s="96">
        <f t="shared" si="4"/>
        <v>3.7812500000000006E-2</v>
      </c>
      <c r="G120" s="32"/>
      <c r="H120" s="32">
        <v>12</v>
      </c>
      <c r="I120" s="150"/>
      <c r="J120" s="151" t="s">
        <v>150</v>
      </c>
    </row>
    <row r="121" spans="1:10" s="22" customFormat="1">
      <c r="A121" s="35">
        <v>121</v>
      </c>
      <c r="B121" s="2" t="s">
        <v>139</v>
      </c>
      <c r="C121" s="10" t="s">
        <v>126</v>
      </c>
      <c r="D121" s="26">
        <v>1.4583333333333332E-2</v>
      </c>
      <c r="E121" s="26">
        <v>5.2835648148148145E-2</v>
      </c>
      <c r="F121" s="27">
        <f t="shared" si="4"/>
        <v>3.8252314814814815E-2</v>
      </c>
      <c r="G121" s="24"/>
      <c r="H121" s="24">
        <v>11</v>
      </c>
      <c r="I121" s="150"/>
      <c r="J121" s="151"/>
    </row>
    <row r="122" spans="1:10" s="22" customFormat="1">
      <c r="A122" s="35">
        <v>122</v>
      </c>
      <c r="B122" s="2" t="s">
        <v>140</v>
      </c>
      <c r="C122" s="10" t="s">
        <v>126</v>
      </c>
      <c r="D122" s="26">
        <v>1.4583333333333332E-2</v>
      </c>
      <c r="E122" s="26">
        <v>3.0752314814814816E-2</v>
      </c>
      <c r="F122" s="27">
        <f t="shared" si="4"/>
        <v>1.6168981481481486E-2</v>
      </c>
      <c r="G122" s="24"/>
      <c r="H122" s="24">
        <v>0</v>
      </c>
      <c r="I122" s="150"/>
      <c r="J122" s="151"/>
    </row>
    <row r="123" spans="1:10" s="22" customFormat="1">
      <c r="A123" s="35">
        <v>123</v>
      </c>
      <c r="B123" s="2" t="s">
        <v>141</v>
      </c>
      <c r="C123" s="10" t="s">
        <v>126</v>
      </c>
      <c r="D123" s="26">
        <v>1.4583333333333332E-2</v>
      </c>
      <c r="E123" s="26">
        <v>4.553240740740741E-2</v>
      </c>
      <c r="F123" s="27">
        <f t="shared" si="4"/>
        <v>3.094907407407408E-2</v>
      </c>
      <c r="G123" s="24"/>
      <c r="H123" s="24">
        <v>0</v>
      </c>
      <c r="I123" s="150"/>
      <c r="J123" s="151"/>
    </row>
    <row r="124" spans="1:10" s="22" customFormat="1">
      <c r="A124" s="35">
        <v>125</v>
      </c>
      <c r="B124" s="2" t="s">
        <v>142</v>
      </c>
      <c r="C124" s="10" t="s">
        <v>126</v>
      </c>
      <c r="D124" s="26">
        <v>1.4583333333333332E-2</v>
      </c>
      <c r="E124" s="26">
        <v>5.2870370370370373E-2</v>
      </c>
      <c r="F124" s="27">
        <f t="shared" si="4"/>
        <v>3.8287037037037043E-2</v>
      </c>
      <c r="G124" s="24"/>
      <c r="H124" s="24">
        <v>10</v>
      </c>
      <c r="I124" s="150"/>
      <c r="J124" s="151"/>
    </row>
    <row r="125" spans="1:10" s="22" customFormat="1">
      <c r="A125" s="19">
        <v>126</v>
      </c>
      <c r="B125" s="15" t="s">
        <v>30</v>
      </c>
      <c r="C125" s="14" t="s">
        <v>126</v>
      </c>
      <c r="D125" s="29">
        <v>1.4583333333333332E-2</v>
      </c>
      <c r="E125" s="29">
        <v>5.2361111111111108E-2</v>
      </c>
      <c r="F125" s="30">
        <f t="shared" si="4"/>
        <v>3.7777777777777778E-2</v>
      </c>
      <c r="G125" s="20"/>
      <c r="H125" s="20">
        <v>13</v>
      </c>
      <c r="I125" s="150"/>
      <c r="J125" s="151"/>
    </row>
    <row r="126" spans="1:10" s="22" customFormat="1">
      <c r="A126" s="120"/>
      <c r="B126" s="121"/>
      <c r="C126" s="122"/>
      <c r="D126" s="121"/>
      <c r="E126" s="121"/>
      <c r="F126" s="121"/>
      <c r="G126" s="121"/>
      <c r="H126" s="121"/>
      <c r="I126" s="121"/>
      <c r="J126" s="121"/>
    </row>
    <row r="127" spans="1:10" s="22" customFormat="1">
      <c r="A127" s="45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s="22" customFormat="1">
      <c r="A128" s="45"/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1:10" s="22" customFormat="1">
      <c r="A129" s="45"/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1:10" s="22" customFormat="1">
      <c r="A130" s="45"/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1:10" s="22" customFormat="1">
      <c r="A131" s="45"/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1:10" s="22" customFormat="1">
      <c r="A132" s="45"/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1:10" s="22" customFormat="1">
      <c r="A133" s="45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s="22" customFormat="1">
      <c r="A134" s="45"/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1:10" s="22" customFormat="1">
      <c r="A135" s="45"/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1:10" s="22" customFormat="1">
      <c r="A136" s="45"/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1:10" s="22" customFormat="1">
      <c r="A137" s="45"/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1:10" s="22" customFormat="1">
      <c r="A138" s="45"/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1:10" s="22" customFormat="1">
      <c r="A139" s="45"/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1:10" s="22" customFormat="1">
      <c r="A140" s="45"/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1:10" s="22" customFormat="1">
      <c r="A141" s="45"/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1:10" s="22" customFormat="1">
      <c r="A142" s="45"/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1:10" s="22" customFormat="1">
      <c r="A143" s="45"/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1:10" s="22" customFormat="1"/>
  </sheetData>
  <sortState ref="A8:J13">
    <sortCondition ref="F8:F13"/>
  </sortState>
  <mergeCells count="34">
    <mergeCell ref="I120:I125"/>
    <mergeCell ref="J120:J125"/>
    <mergeCell ref="I57:I59"/>
    <mergeCell ref="J57:J59"/>
    <mergeCell ref="I96:I101"/>
    <mergeCell ref="J96:J101"/>
    <mergeCell ref="I103:I118"/>
    <mergeCell ref="J103:J118"/>
    <mergeCell ref="J25:J26"/>
    <mergeCell ref="J28:J31"/>
    <mergeCell ref="J46:J55"/>
    <mergeCell ref="I46:I55"/>
    <mergeCell ref="I33:I35"/>
    <mergeCell ref="J33:J35"/>
    <mergeCell ref="I37:I40"/>
    <mergeCell ref="J37:J40"/>
    <mergeCell ref="I42:I44"/>
    <mergeCell ref="J42:J44"/>
    <mergeCell ref="I10:I15"/>
    <mergeCell ref="J10:J15"/>
    <mergeCell ref="I5:I8"/>
    <mergeCell ref="J5:J8"/>
    <mergeCell ref="J86:J92"/>
    <mergeCell ref="I63:I69"/>
    <mergeCell ref="I71:I75"/>
    <mergeCell ref="I77:I84"/>
    <mergeCell ref="I86:I92"/>
    <mergeCell ref="J63:J69"/>
    <mergeCell ref="J71:J75"/>
    <mergeCell ref="J77:J84"/>
    <mergeCell ref="I17:I23"/>
    <mergeCell ref="I25:I26"/>
    <mergeCell ref="I28:I31"/>
    <mergeCell ref="J17:J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дистанция 6кп</vt:lpstr>
      <vt:lpstr>дистанция 8кп</vt:lpstr>
      <vt:lpstr>Дистанция 10кп</vt:lpstr>
      <vt:lpstr>командный зачет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2016-12-04T14:08:35Z</dcterms:modified>
</cp:coreProperties>
</file>