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Соревнования\ТЛТ Русские горки\Русские горки 17\"/>
    </mc:Choice>
  </mc:AlternateContent>
  <bookViews>
    <workbookView xWindow="0" yWindow="0" windowWidth="28800" windowHeight="11700"/>
  </bookViews>
  <sheets>
    <sheet name="Командный зачет" sheetId="2" r:id="rId1"/>
    <sheet name="Подсчет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1" i="2"/>
  <c r="F17" i="2"/>
  <c r="F7" i="2"/>
  <c r="F44" i="2"/>
  <c r="F35" i="2" l="1"/>
  <c r="F13" i="2"/>
  <c r="P115" i="1"/>
  <c r="P114" i="1"/>
  <c r="F45" i="2" l="1"/>
  <c r="F31" i="2"/>
  <c r="J27" i="1" l="1"/>
  <c r="P27" i="1" s="1"/>
  <c r="J28" i="1"/>
  <c r="P28" i="1" s="1"/>
  <c r="J17" i="1"/>
  <c r="P17" i="1" s="1"/>
  <c r="J32" i="1"/>
  <c r="P32" i="1" s="1"/>
  <c r="J29" i="1"/>
  <c r="P29" i="1" s="1"/>
  <c r="J24" i="1"/>
  <c r="P24" i="1" s="1"/>
  <c r="J14" i="1"/>
  <c r="P14" i="1" s="1"/>
  <c r="J33" i="1"/>
  <c r="P33" i="1" s="1"/>
  <c r="J13" i="1"/>
  <c r="P13" i="1" s="1"/>
  <c r="J132" i="1"/>
  <c r="P132" i="1" s="1"/>
  <c r="J36" i="1"/>
  <c r="P36" i="1" s="1"/>
  <c r="J16" i="1"/>
  <c r="P16" i="1" s="1"/>
  <c r="J25" i="1"/>
  <c r="P25" i="1" s="1"/>
  <c r="J122" i="1"/>
  <c r="P122" i="1" s="1"/>
  <c r="J31" i="1"/>
  <c r="P31" i="1" s="1"/>
  <c r="J23" i="1"/>
  <c r="P23" i="1" s="1"/>
  <c r="J18" i="1"/>
  <c r="P18" i="1" s="1"/>
  <c r="J116" i="1"/>
  <c r="P116" i="1" s="1"/>
  <c r="J38" i="1"/>
  <c r="P38" i="1" s="1"/>
  <c r="J117" i="1"/>
  <c r="P117" i="1" s="1"/>
  <c r="J39" i="1"/>
  <c r="P39" i="1" s="1"/>
  <c r="J30" i="1"/>
  <c r="P30" i="1" s="1"/>
  <c r="J110" i="1"/>
  <c r="P110" i="1" s="1"/>
  <c r="J34" i="1"/>
  <c r="P34" i="1" s="1"/>
  <c r="J111" i="1"/>
  <c r="P111" i="1" s="1"/>
  <c r="J22" i="1"/>
  <c r="P22" i="1" s="1"/>
  <c r="P21" i="1" s="1"/>
  <c r="J123" i="1"/>
  <c r="P123" i="1" s="1"/>
  <c r="J26" i="1"/>
  <c r="P26" i="1" s="1"/>
  <c r="J119" i="1"/>
  <c r="P119" i="1" s="1"/>
  <c r="J35" i="1"/>
  <c r="P35" i="1" s="1"/>
  <c r="J37" i="1"/>
  <c r="P37" i="1" s="1"/>
  <c r="J73" i="1"/>
  <c r="P73" i="1" s="1"/>
  <c r="J74" i="1"/>
  <c r="J72" i="1"/>
  <c r="P72" i="1" s="1"/>
  <c r="J68" i="1"/>
  <c r="P68" i="1" s="1"/>
  <c r="J71" i="1"/>
  <c r="P71" i="1" s="1"/>
  <c r="J69" i="1"/>
  <c r="P69" i="1" s="1"/>
  <c r="J54" i="1"/>
  <c r="P54" i="1" s="1"/>
  <c r="J44" i="1"/>
  <c r="P44" i="1" s="1"/>
  <c r="J52" i="1"/>
  <c r="P52" i="1" s="1"/>
  <c r="J43" i="1"/>
  <c r="P43" i="1" s="1"/>
  <c r="J79" i="1"/>
  <c r="P79" i="1" s="1"/>
  <c r="J77" i="1"/>
  <c r="P77" i="1" s="1"/>
  <c r="J70" i="1"/>
  <c r="P70" i="1" s="1"/>
  <c r="J67" i="1"/>
  <c r="P67" i="1" s="1"/>
  <c r="J53" i="1"/>
  <c r="P53" i="1" s="1"/>
  <c r="J45" i="1"/>
  <c r="P45" i="1" s="1"/>
  <c r="J58" i="1"/>
  <c r="P58" i="1" s="1"/>
  <c r="J46" i="1"/>
  <c r="P46" i="1" s="1"/>
  <c r="J75" i="1"/>
  <c r="P75" i="1" s="1"/>
  <c r="J55" i="1"/>
  <c r="P55" i="1" s="1"/>
  <c r="J88" i="1"/>
  <c r="P88" i="1" s="1"/>
  <c r="J47" i="1"/>
  <c r="P47" i="1" s="1"/>
  <c r="J56" i="1"/>
  <c r="P56" i="1" s="1"/>
  <c r="J48" i="1"/>
  <c r="P48" i="1" s="1"/>
  <c r="J84" i="1"/>
  <c r="P84" i="1" s="1"/>
  <c r="J86" i="1"/>
  <c r="P86" i="1" s="1"/>
  <c r="J59" i="1"/>
  <c r="P59" i="1" s="1"/>
  <c r="J78" i="1"/>
  <c r="P78" i="1" s="1"/>
  <c r="J85" i="1"/>
  <c r="P85" i="1" s="1"/>
  <c r="J60" i="1"/>
  <c r="P60" i="1" s="1"/>
  <c r="J89" i="1"/>
  <c r="P89" i="1" s="1"/>
  <c r="J87" i="1"/>
  <c r="P87" i="1" s="1"/>
  <c r="J57" i="1"/>
  <c r="P57" i="1" s="1"/>
  <c r="J80" i="1"/>
  <c r="P80" i="1" s="1"/>
  <c r="J90" i="1"/>
  <c r="P90" i="1" s="1"/>
  <c r="J91" i="1"/>
  <c r="P91" i="1" s="1"/>
  <c r="J83" i="1"/>
  <c r="P83" i="1" s="1"/>
  <c r="J81" i="1"/>
  <c r="P81" i="1" s="1"/>
  <c r="J76" i="1"/>
  <c r="P76" i="1" s="1"/>
  <c r="J82" i="1"/>
  <c r="P82" i="1" s="1"/>
  <c r="J120" i="1"/>
  <c r="P120" i="1" s="1"/>
  <c r="J7" i="1"/>
  <c r="P7" i="1" s="1"/>
  <c r="J118" i="1"/>
  <c r="P118" i="1" s="1"/>
  <c r="J121" i="1"/>
  <c r="P121" i="1" s="1"/>
  <c r="J9" i="1"/>
  <c r="P9" i="1" s="1"/>
  <c r="J8" i="1"/>
  <c r="P8" i="1" s="1"/>
  <c r="J124" i="1"/>
  <c r="P124" i="1" s="1"/>
  <c r="J4" i="1"/>
  <c r="P4" i="1" s="1"/>
  <c r="J125" i="1"/>
  <c r="P125" i="1" s="1"/>
  <c r="J5" i="1"/>
  <c r="P5" i="1" s="1"/>
  <c r="J6" i="1"/>
  <c r="P6" i="1" s="1"/>
  <c r="J128" i="1"/>
  <c r="P128" i="1" s="1"/>
  <c r="J95" i="1"/>
  <c r="P95" i="1" s="1"/>
  <c r="J127" i="1"/>
  <c r="P127" i="1" s="1"/>
  <c r="J97" i="1"/>
  <c r="P97" i="1" s="1"/>
  <c r="J129" i="1"/>
  <c r="P129" i="1" s="1"/>
  <c r="J96" i="1"/>
  <c r="P96" i="1" s="1"/>
  <c r="J131" i="1"/>
  <c r="P131" i="1" s="1"/>
  <c r="J98" i="1"/>
  <c r="P98" i="1" s="1"/>
  <c r="J126" i="1"/>
  <c r="P126" i="1" s="1"/>
  <c r="J99" i="1"/>
  <c r="P99" i="1" s="1"/>
  <c r="J130" i="1"/>
  <c r="P130" i="1" s="1"/>
  <c r="J104" i="1"/>
  <c r="P104" i="1" s="1"/>
  <c r="J105" i="1"/>
  <c r="P105" i="1" s="1"/>
  <c r="J106" i="1"/>
  <c r="P106" i="1" s="1"/>
  <c r="J103" i="1"/>
  <c r="P103" i="1" s="1"/>
  <c r="J15" i="1"/>
  <c r="P15" i="1" s="1"/>
  <c r="P94" i="1" l="1"/>
  <c r="P64" i="1"/>
  <c r="P65" i="1"/>
  <c r="P66" i="1"/>
  <c r="P63" i="1"/>
  <c r="P3" i="1"/>
</calcChain>
</file>

<file path=xl/sharedStrings.xml><?xml version="1.0" encoding="utf-8"?>
<sst xmlns="http://schemas.openxmlformats.org/spreadsheetml/2006/main" count="560" uniqueCount="208">
  <si>
    <t>№ уч-ка</t>
  </si>
  <si>
    <t>Фамилия</t>
  </si>
  <si>
    <t>Имя</t>
  </si>
  <si>
    <t>Коллектив</t>
  </si>
  <si>
    <t>Время старта</t>
  </si>
  <si>
    <t>Время финиша</t>
  </si>
  <si>
    <t>Спуск с ост</t>
  </si>
  <si>
    <t>Слалом</t>
  </si>
  <si>
    <t>Спуск спорт</t>
  </si>
  <si>
    <t>Канава</t>
  </si>
  <si>
    <t>Бревно</t>
  </si>
  <si>
    <t>Итог</t>
  </si>
  <si>
    <t>Место</t>
  </si>
  <si>
    <t>Вдовик</t>
  </si>
  <si>
    <t>Матвей</t>
  </si>
  <si>
    <t>Новикова</t>
  </si>
  <si>
    <t>Камила</t>
  </si>
  <si>
    <t>Данил</t>
  </si>
  <si>
    <t>Татаринова</t>
  </si>
  <si>
    <t>Анна</t>
  </si>
  <si>
    <t>Гавриленко</t>
  </si>
  <si>
    <t>Валентина</t>
  </si>
  <si>
    <t>Сумцова</t>
  </si>
  <si>
    <t>Марина</t>
  </si>
  <si>
    <t>Жабина</t>
  </si>
  <si>
    <t>Баландина</t>
  </si>
  <si>
    <t>Мария</t>
  </si>
  <si>
    <t>Любятинская</t>
  </si>
  <si>
    <t>Диана</t>
  </si>
  <si>
    <t>Константин</t>
  </si>
  <si>
    <t>Пак</t>
  </si>
  <si>
    <t>Сигедин</t>
  </si>
  <si>
    <t>Денис</t>
  </si>
  <si>
    <t>Ирина</t>
  </si>
  <si>
    <t>Михальчук</t>
  </si>
  <si>
    <t>Галина</t>
  </si>
  <si>
    <t>Балашова</t>
  </si>
  <si>
    <t>Алена</t>
  </si>
  <si>
    <t>Сайчук</t>
  </si>
  <si>
    <t>София</t>
  </si>
  <si>
    <t xml:space="preserve">Михальчук </t>
  </si>
  <si>
    <t>Воднев</t>
  </si>
  <si>
    <t>Ян</t>
  </si>
  <si>
    <t>Кузина</t>
  </si>
  <si>
    <t>Лидия</t>
  </si>
  <si>
    <t>Хусаинова</t>
  </si>
  <si>
    <t>Алиса</t>
  </si>
  <si>
    <t>Кудряшов</t>
  </si>
  <si>
    <t>Дмитрий</t>
  </si>
  <si>
    <t>Валерий</t>
  </si>
  <si>
    <t>Васильева</t>
  </si>
  <si>
    <t>Нифанин</t>
  </si>
  <si>
    <t>Иван</t>
  </si>
  <si>
    <t>Роман</t>
  </si>
  <si>
    <t>67 школа</t>
  </si>
  <si>
    <t>Мелков</t>
  </si>
  <si>
    <t>Никита</t>
  </si>
  <si>
    <t>32 школа</t>
  </si>
  <si>
    <t>Фомин</t>
  </si>
  <si>
    <t>Кирилл</t>
  </si>
  <si>
    <t>34 школа</t>
  </si>
  <si>
    <t>Павловских</t>
  </si>
  <si>
    <t>Полина</t>
  </si>
  <si>
    <t>Кияниченко</t>
  </si>
  <si>
    <t>Ярослав</t>
  </si>
  <si>
    <t>Соколова</t>
  </si>
  <si>
    <t>Анабель</t>
  </si>
  <si>
    <t>Поснов</t>
  </si>
  <si>
    <t>Владислав</t>
  </si>
  <si>
    <t>Екатерина</t>
  </si>
  <si>
    <t>Головацкая</t>
  </si>
  <si>
    <t>Мадалиева</t>
  </si>
  <si>
    <t>Сапна</t>
  </si>
  <si>
    <t>Массольд</t>
  </si>
  <si>
    <t>Анаит</t>
  </si>
  <si>
    <t>Степанченко</t>
  </si>
  <si>
    <t>Сергей</t>
  </si>
  <si>
    <t>Коптяев</t>
  </si>
  <si>
    <t>Егор</t>
  </si>
  <si>
    <t>Липунов</t>
  </si>
  <si>
    <t>Вячеслав</t>
  </si>
  <si>
    <t>Гринь</t>
  </si>
  <si>
    <t>Мельник</t>
  </si>
  <si>
    <t>Ульяна</t>
  </si>
  <si>
    <t>Волчек</t>
  </si>
  <si>
    <t>Абдишукуров</t>
  </si>
  <si>
    <t>Мурат</t>
  </si>
  <si>
    <t>Петров</t>
  </si>
  <si>
    <t>Александр</t>
  </si>
  <si>
    <t>Ладыгин</t>
  </si>
  <si>
    <t>Артур</t>
  </si>
  <si>
    <t>Ганибаев</t>
  </si>
  <si>
    <t>Руслан</t>
  </si>
  <si>
    <t>Тян</t>
  </si>
  <si>
    <t>44 школа</t>
  </si>
  <si>
    <t>Скирневский</t>
  </si>
  <si>
    <t>Павел</t>
  </si>
  <si>
    <t>Кирьянов</t>
  </si>
  <si>
    <t>Винокуров</t>
  </si>
  <si>
    <t>Набатников</t>
  </si>
  <si>
    <t>Эльдар</t>
  </si>
  <si>
    <t>Улитина</t>
  </si>
  <si>
    <t>Рахманова</t>
  </si>
  <si>
    <t>Софья</t>
  </si>
  <si>
    <t>Юнис КЕДР</t>
  </si>
  <si>
    <t>Поспелов</t>
  </si>
  <si>
    <t>Алексей</t>
  </si>
  <si>
    <t>19 школа</t>
  </si>
  <si>
    <t>Бельц</t>
  </si>
  <si>
    <t>Юрий</t>
  </si>
  <si>
    <t>Ощепкова</t>
  </si>
  <si>
    <t>Жданова</t>
  </si>
  <si>
    <t>Халипо</t>
  </si>
  <si>
    <t>Анастасия</t>
  </si>
  <si>
    <t>Бетенекова</t>
  </si>
  <si>
    <t>Зенин</t>
  </si>
  <si>
    <t>Буркин</t>
  </si>
  <si>
    <t>Илья</t>
  </si>
  <si>
    <t>Семен</t>
  </si>
  <si>
    <t>Замега</t>
  </si>
  <si>
    <t>Максим</t>
  </si>
  <si>
    <t>Шпет</t>
  </si>
  <si>
    <t>Арба</t>
  </si>
  <si>
    <t>Рынков</t>
  </si>
  <si>
    <t>Арсений</t>
  </si>
  <si>
    <t>Резников</t>
  </si>
  <si>
    <t>Смирнова</t>
  </si>
  <si>
    <t>Мелентович</t>
  </si>
  <si>
    <t>Элина</t>
  </si>
  <si>
    <t>Килин</t>
  </si>
  <si>
    <t>Милла</t>
  </si>
  <si>
    <t>Сабуров</t>
  </si>
  <si>
    <t>Григорий</t>
  </si>
  <si>
    <t>Гаевский</t>
  </si>
  <si>
    <t>Бутенко</t>
  </si>
  <si>
    <t>Богдан</t>
  </si>
  <si>
    <t>Радуга КЕДР</t>
  </si>
  <si>
    <t>Трифонов</t>
  </si>
  <si>
    <t>Сухомлин</t>
  </si>
  <si>
    <t>Окунев</t>
  </si>
  <si>
    <t>Ященко</t>
  </si>
  <si>
    <t>Леонид</t>
  </si>
  <si>
    <t>35 школа</t>
  </si>
  <si>
    <t>Журавлев</t>
  </si>
  <si>
    <t>Лисицына</t>
  </si>
  <si>
    <t>Дарья</t>
  </si>
  <si>
    <t>Гусев</t>
  </si>
  <si>
    <t>Демид</t>
  </si>
  <si>
    <t>Новокшенов</t>
  </si>
  <si>
    <t>Бородин</t>
  </si>
  <si>
    <t>Васиненко</t>
  </si>
  <si>
    <t>Кристина</t>
  </si>
  <si>
    <t>Панов</t>
  </si>
  <si>
    <t>Гуляева</t>
  </si>
  <si>
    <t>Мартына</t>
  </si>
  <si>
    <t>Исаков</t>
  </si>
  <si>
    <t>Родион</t>
  </si>
  <si>
    <t>Гребенникова</t>
  </si>
  <si>
    <t>Прудовой</t>
  </si>
  <si>
    <t>Василий</t>
  </si>
  <si>
    <t>Комилов</t>
  </si>
  <si>
    <t>Жавлонбек</t>
  </si>
  <si>
    <t>Наша Гавань</t>
  </si>
  <si>
    <t>Бараксанов</t>
  </si>
  <si>
    <t>Пьянков</t>
  </si>
  <si>
    <t>Никитюк</t>
  </si>
  <si>
    <t>Отсечка</t>
  </si>
  <si>
    <t>Время на дистанции</t>
  </si>
  <si>
    <t>Класс</t>
  </si>
  <si>
    <t>Сазонтов</t>
  </si>
  <si>
    <t>Захряпина</t>
  </si>
  <si>
    <t>Дацкевич</t>
  </si>
  <si>
    <t>Хоснутдинова</t>
  </si>
  <si>
    <t>Колачев</t>
  </si>
  <si>
    <t>Сокологорский</t>
  </si>
  <si>
    <t>Розмыслов</t>
  </si>
  <si>
    <t>Кропачев</t>
  </si>
  <si>
    <t>Даниил</t>
  </si>
  <si>
    <t>Пол</t>
  </si>
  <si>
    <t>м</t>
  </si>
  <si>
    <t>ж</t>
  </si>
  <si>
    <t>не прошел этап</t>
  </si>
  <si>
    <t>Командный зачет</t>
  </si>
  <si>
    <t>Нет зачета</t>
  </si>
  <si>
    <t>Итоговое время</t>
  </si>
  <si>
    <t>Сумма времени</t>
  </si>
  <si>
    <t>МАОУ СОШ № 67</t>
  </si>
  <si>
    <t>МАОУ СОШ № 34</t>
  </si>
  <si>
    <t>Арба (МОУДО ДДЮ "КЕДР")</t>
  </si>
  <si>
    <t>Юнис (МОУДО ДДЮ "КЕДР")</t>
  </si>
  <si>
    <t>МАОУ СОШ № 19</t>
  </si>
  <si>
    <t>Место в командном зачете</t>
  </si>
  <si>
    <t>в рамках городской программы "Начало большого пути"</t>
  </si>
  <si>
    <t>11 февраля 2017 г., г. Томск, стадион Политехник</t>
  </si>
  <si>
    <t>Главный судья</t>
  </si>
  <si>
    <t>Главный секретарь</t>
  </si>
  <si>
    <t>Ю.В. Левашова</t>
  </si>
  <si>
    <t>Н.В. Зюзина</t>
  </si>
  <si>
    <t>Итоговый протокол командного зачета</t>
  </si>
  <si>
    <t>в соревнованиях по технике лыжного туризма "Русские горки"</t>
  </si>
  <si>
    <t>Командный зачет 7-9 класс</t>
  </si>
  <si>
    <t>Командный зачет 1-2 класс</t>
  </si>
  <si>
    <t>Командный зачет 3-4 класс</t>
  </si>
  <si>
    <t>Командный зачет 5-6 класс</t>
  </si>
  <si>
    <t>1-2 класс</t>
  </si>
  <si>
    <t>3-4 класс</t>
  </si>
  <si>
    <t>5-6 класс</t>
  </si>
  <si>
    <t>7-9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</si>
</sst>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 applyFill="1"/>
    <xf numFmtId="164" fontId="1" fillId="0" borderId="0" xfId="0" applyNumberFormat="1" applyFont="1" applyFill="1"/>
    <xf numFmtId="0" fontId="0" fillId="0" borderId="0" xfId="0" applyNumberForma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0" fillId="3" borderId="0" xfId="0" applyFill="1"/>
    <xf numFmtId="0" fontId="0" fillId="3" borderId="0" xfId="0" applyNumberFormat="1" applyFill="1"/>
    <xf numFmtId="164" fontId="0" fillId="3" borderId="0" xfId="0" applyNumberFormat="1" applyFill="1"/>
    <xf numFmtId="0" fontId="3" fillId="0" borderId="0" xfId="0" applyFont="1" applyFill="1"/>
    <xf numFmtId="164" fontId="3" fillId="0" borderId="0" xfId="0" applyNumberFormat="1" applyFont="1" applyFill="1"/>
    <xf numFmtId="164" fontId="3" fillId="2" borderId="0" xfId="0" applyNumberFormat="1" applyFont="1" applyFill="1"/>
    <xf numFmtId="21" fontId="0" fillId="3" borderId="0" xfId="0" applyNumberFormat="1" applyFill="1"/>
    <xf numFmtId="21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0" fillId="4" borderId="1" xfId="0" applyFill="1" applyBorder="1"/>
    <xf numFmtId="21" fontId="0" fillId="4" borderId="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4" borderId="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21" fontId="0" fillId="0" borderId="0" xfId="0" applyNumberFormat="1" applyFill="1"/>
    <xf numFmtId="0" fontId="0" fillId="5" borderId="0" xfId="0" applyFill="1"/>
    <xf numFmtId="0" fontId="0" fillId="5" borderId="0" xfId="0" applyNumberFormat="1" applyFill="1"/>
    <xf numFmtId="164" fontId="0" fillId="5" borderId="0" xfId="0" applyNumberFormat="1" applyFill="1"/>
    <xf numFmtId="0" fontId="3" fillId="5" borderId="0" xfId="0" applyFont="1" applyFill="1"/>
    <xf numFmtId="164" fontId="3" fillId="5" borderId="0" xfId="0" applyNumberFormat="1" applyFont="1" applyFill="1"/>
    <xf numFmtId="0" fontId="0" fillId="2" borderId="0" xfId="0" applyFill="1"/>
    <xf numFmtId="0" fontId="0" fillId="2" borderId="0" xfId="0" applyNumberFormat="1" applyFill="1"/>
    <xf numFmtId="164" fontId="0" fillId="2" borderId="0" xfId="0" applyNumberFormat="1" applyFill="1"/>
    <xf numFmtId="164" fontId="1" fillId="2" borderId="0" xfId="0" applyNumberFormat="1" applyFont="1" applyFill="1"/>
    <xf numFmtId="0" fontId="5" fillId="0" borderId="0" xfId="0" applyFont="1" applyFill="1"/>
    <xf numFmtId="21" fontId="0" fillId="0" borderId="1" xfId="0" applyNumberFormat="1" applyFill="1" applyBorder="1" applyAlignment="1">
      <alignment horizontal="center"/>
    </xf>
    <xf numFmtId="0" fontId="0" fillId="6" borderId="0" xfId="0" applyFill="1"/>
    <xf numFmtId="0" fontId="0" fillId="6" borderId="0" xfId="0" applyNumberFormat="1" applyFill="1"/>
    <xf numFmtId="164" fontId="0" fillId="6" borderId="0" xfId="0" applyNumberFormat="1" applyFill="1"/>
    <xf numFmtId="0" fontId="0" fillId="7" borderId="0" xfId="0" applyFill="1"/>
    <xf numFmtId="0" fontId="0" fillId="7" borderId="0" xfId="0" applyNumberFormat="1" applyFill="1"/>
    <xf numFmtId="164" fontId="0" fillId="7" borderId="0" xfId="0" applyNumberFormat="1" applyFill="1"/>
    <xf numFmtId="0" fontId="3" fillId="0" borderId="0" xfId="0" applyNumberFormat="1" applyFont="1" applyFill="1"/>
    <xf numFmtId="0" fontId="3" fillId="0" borderId="0" xfId="0" applyFont="1"/>
    <xf numFmtId="164" fontId="6" fillId="0" borderId="0" xfId="0" applyNumberFormat="1" applyFont="1" applyFill="1" applyAlignment="1">
      <alignment horizontal="right"/>
    </xf>
    <xf numFmtId="0" fontId="3" fillId="6" borderId="0" xfId="0" applyFont="1" applyFill="1"/>
    <xf numFmtId="164" fontId="3" fillId="6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0" fontId="3" fillId="2" borderId="0" xfId="0" applyFont="1" applyFill="1"/>
    <xf numFmtId="0" fontId="3" fillId="0" borderId="3" xfId="0" applyFont="1" applyFill="1" applyBorder="1" applyAlignment="1">
      <alignment horizontal="left"/>
    </xf>
    <xf numFmtId="21" fontId="0" fillId="0" borderId="3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21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21" fontId="0" fillId="0" borderId="5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2" xfId="0" applyFill="1" applyBorder="1"/>
    <xf numFmtId="0" fontId="0" fillId="4" borderId="1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1" fontId="0" fillId="0" borderId="2" xfId="0" applyNumberFormat="1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21" fontId="0" fillId="0" borderId="4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21" fontId="0" fillId="4" borderId="2" xfId="0" applyNumberFormat="1" applyFill="1" applyBorder="1" applyAlignment="1">
      <alignment horizontal="center"/>
    </xf>
    <xf numFmtId="21" fontId="0" fillId="4" borderId="3" xfId="0" applyNumberFormat="1" applyFill="1" applyBorder="1" applyAlignment="1">
      <alignment horizontal="center"/>
    </xf>
    <xf numFmtId="21" fontId="0" fillId="4" borderId="4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22" workbookViewId="0">
      <selection activeCell="A40" sqref="A40:G48"/>
    </sheetView>
  </sheetViews>
  <sheetFormatPr defaultRowHeight="15" x14ac:dyDescent="0.25"/>
  <cols>
    <col min="1" max="1" width="28.140625" style="6" bestFit="1" customWidth="1"/>
    <col min="2" max="2" width="17.140625" style="6" customWidth="1"/>
    <col min="3" max="3" width="13.5703125" style="6" customWidth="1"/>
    <col min="4" max="4" width="9.28515625" style="56" customWidth="1"/>
    <col min="5" max="5" width="17.140625" style="20" customWidth="1"/>
    <col min="6" max="6" width="17.140625" style="6" customWidth="1"/>
    <col min="7" max="7" width="6.7109375" style="6" bestFit="1" customWidth="1"/>
  </cols>
  <sheetData>
    <row r="1" spans="1:15" ht="18.75" x14ac:dyDescent="0.3">
      <c r="A1" s="92" t="s">
        <v>198</v>
      </c>
      <c r="B1" s="92"/>
      <c r="C1" s="92"/>
      <c r="D1" s="92"/>
      <c r="E1" s="92"/>
      <c r="F1" s="92"/>
      <c r="G1" s="92"/>
      <c r="H1" s="23"/>
      <c r="I1" s="23"/>
      <c r="J1" s="23"/>
      <c r="K1" s="23"/>
      <c r="L1" s="23"/>
      <c r="M1" s="23"/>
      <c r="N1" s="23"/>
      <c r="O1" s="23"/>
    </row>
    <row r="2" spans="1:15" ht="18.75" x14ac:dyDescent="0.3">
      <c r="A2" s="92" t="s">
        <v>199</v>
      </c>
      <c r="B2" s="92"/>
      <c r="C2" s="92"/>
      <c r="D2" s="92"/>
      <c r="E2" s="92"/>
      <c r="F2" s="92"/>
      <c r="G2" s="92"/>
      <c r="H2" s="23"/>
      <c r="I2" s="23"/>
      <c r="J2" s="23"/>
      <c r="K2" s="23"/>
      <c r="L2" s="23"/>
      <c r="M2" s="23"/>
      <c r="N2" s="23"/>
      <c r="O2" s="23"/>
    </row>
    <row r="3" spans="1:15" ht="18.75" x14ac:dyDescent="0.3">
      <c r="A3" s="92" t="s">
        <v>192</v>
      </c>
      <c r="B3" s="92"/>
      <c r="C3" s="92"/>
      <c r="D3" s="92"/>
      <c r="E3" s="92"/>
      <c r="F3" s="92"/>
      <c r="G3" s="92"/>
      <c r="H3" s="23"/>
      <c r="I3" s="23"/>
      <c r="J3" s="23"/>
      <c r="K3" s="23"/>
      <c r="L3" s="23"/>
      <c r="M3" s="23"/>
      <c r="N3" s="23"/>
      <c r="O3" s="23"/>
    </row>
    <row r="4" spans="1:15" ht="20.100000000000001" customHeight="1" x14ac:dyDescent="0.25">
      <c r="A4" s="35"/>
      <c r="D4" s="93" t="s">
        <v>193</v>
      </c>
      <c r="E4" s="93"/>
      <c r="F4" s="93"/>
      <c r="G4" s="93"/>
      <c r="H4" s="22"/>
      <c r="I4" s="22"/>
      <c r="J4" s="22"/>
      <c r="K4" s="22"/>
      <c r="L4" s="24"/>
      <c r="M4" s="24"/>
      <c r="N4" s="24"/>
      <c r="O4" s="24"/>
    </row>
    <row r="5" spans="1:15" ht="30" customHeight="1" x14ac:dyDescent="0.25">
      <c r="A5" s="10" t="s">
        <v>204</v>
      </c>
    </row>
    <row r="6" spans="1:15" x14ac:dyDescent="0.25">
      <c r="A6" s="19" t="s">
        <v>3</v>
      </c>
      <c r="B6" s="19" t="s">
        <v>1</v>
      </c>
      <c r="C6" s="19" t="s">
        <v>2</v>
      </c>
      <c r="D6" s="71" t="s">
        <v>168</v>
      </c>
      <c r="E6" s="19" t="s">
        <v>184</v>
      </c>
      <c r="F6" s="19" t="s">
        <v>185</v>
      </c>
      <c r="G6" s="19" t="s">
        <v>12</v>
      </c>
    </row>
    <row r="7" spans="1:15" x14ac:dyDescent="0.25">
      <c r="A7" s="77" t="s">
        <v>186</v>
      </c>
      <c r="B7" s="16" t="s">
        <v>24</v>
      </c>
      <c r="C7" s="16" t="s">
        <v>23</v>
      </c>
      <c r="D7" s="57">
        <v>2</v>
      </c>
      <c r="E7" s="36">
        <v>5.9837962962962961E-3</v>
      </c>
      <c r="F7" s="74">
        <f>E7+E8+E9+E10</f>
        <v>2.5937500000000002E-2</v>
      </c>
      <c r="G7" s="80">
        <v>1</v>
      </c>
    </row>
    <row r="8" spans="1:15" x14ac:dyDescent="0.25">
      <c r="A8" s="78"/>
      <c r="B8" s="16" t="s">
        <v>13</v>
      </c>
      <c r="C8" s="16" t="s">
        <v>14</v>
      </c>
      <c r="D8" s="57">
        <v>2</v>
      </c>
      <c r="E8" s="36">
        <v>6.2615740740740748E-3</v>
      </c>
      <c r="F8" s="75"/>
      <c r="G8" s="81"/>
    </row>
    <row r="9" spans="1:15" x14ac:dyDescent="0.25">
      <c r="A9" s="78"/>
      <c r="B9" s="16" t="s">
        <v>51</v>
      </c>
      <c r="C9" s="16" t="s">
        <v>52</v>
      </c>
      <c r="D9" s="57">
        <v>2</v>
      </c>
      <c r="E9" s="36">
        <v>6.7708333333333336E-3</v>
      </c>
      <c r="F9" s="75"/>
      <c r="G9" s="81"/>
    </row>
    <row r="10" spans="1:15" x14ac:dyDescent="0.25">
      <c r="A10" s="79"/>
      <c r="B10" s="16" t="s">
        <v>20</v>
      </c>
      <c r="C10" s="16" t="s">
        <v>21</v>
      </c>
      <c r="D10" s="67">
        <v>2</v>
      </c>
      <c r="E10" s="36">
        <v>6.9212962962962969E-3</v>
      </c>
      <c r="F10" s="76"/>
      <c r="G10" s="82"/>
    </row>
    <row r="11" spans="1:15" ht="30" customHeight="1" x14ac:dyDescent="0.25">
      <c r="A11" s="60" t="s">
        <v>205</v>
      </c>
      <c r="B11" s="62"/>
      <c r="C11" s="62"/>
      <c r="D11" s="61"/>
      <c r="E11" s="62"/>
      <c r="F11" s="62"/>
      <c r="G11" s="62"/>
    </row>
    <row r="12" spans="1:15" x14ac:dyDescent="0.25">
      <c r="A12" s="19" t="s">
        <v>3</v>
      </c>
      <c r="B12" s="19" t="s">
        <v>1</v>
      </c>
      <c r="C12" s="19" t="s">
        <v>2</v>
      </c>
      <c r="D12" s="71" t="s">
        <v>168</v>
      </c>
      <c r="E12" s="19" t="s">
        <v>184</v>
      </c>
      <c r="F12" s="19" t="s">
        <v>185</v>
      </c>
      <c r="G12" s="19" t="s">
        <v>12</v>
      </c>
    </row>
    <row r="13" spans="1:15" x14ac:dyDescent="0.25">
      <c r="A13" s="73" t="s">
        <v>187</v>
      </c>
      <c r="B13" s="68" t="s">
        <v>75</v>
      </c>
      <c r="C13" s="68" t="s">
        <v>76</v>
      </c>
      <c r="D13" s="69">
        <v>4</v>
      </c>
      <c r="E13" s="55">
        <v>3.9004629629629632E-3</v>
      </c>
      <c r="F13" s="75">
        <f>E13+E14+E15+E16</f>
        <v>1.9328703703703702E-2</v>
      </c>
      <c r="G13" s="78">
        <v>1</v>
      </c>
    </row>
    <row r="14" spans="1:15" x14ac:dyDescent="0.25">
      <c r="A14" s="73"/>
      <c r="B14" s="16" t="s">
        <v>171</v>
      </c>
      <c r="C14" s="16" t="s">
        <v>69</v>
      </c>
      <c r="D14" s="57">
        <v>4</v>
      </c>
      <c r="E14" s="36">
        <v>4.3518518518518515E-3</v>
      </c>
      <c r="F14" s="75"/>
      <c r="G14" s="78"/>
    </row>
    <row r="15" spans="1:15" x14ac:dyDescent="0.25">
      <c r="A15" s="73"/>
      <c r="B15" s="16" t="s">
        <v>61</v>
      </c>
      <c r="C15" s="16" t="s">
        <v>53</v>
      </c>
      <c r="D15" s="57">
        <v>4</v>
      </c>
      <c r="E15" s="36">
        <v>4.6064814814814814E-3</v>
      </c>
      <c r="F15" s="75"/>
      <c r="G15" s="78"/>
    </row>
    <row r="16" spans="1:15" x14ac:dyDescent="0.25">
      <c r="A16" s="94"/>
      <c r="B16" s="16" t="s">
        <v>71</v>
      </c>
      <c r="C16" s="16" t="s">
        <v>72</v>
      </c>
      <c r="D16" s="57">
        <v>4</v>
      </c>
      <c r="E16" s="36">
        <v>6.4699074074074069E-3</v>
      </c>
      <c r="F16" s="76"/>
      <c r="G16" s="79"/>
    </row>
    <row r="17" spans="1:7" x14ac:dyDescent="0.25">
      <c r="A17" s="83" t="s">
        <v>186</v>
      </c>
      <c r="B17" s="17" t="s">
        <v>34</v>
      </c>
      <c r="C17" s="17" t="s">
        <v>35</v>
      </c>
      <c r="D17" s="71">
        <v>4</v>
      </c>
      <c r="E17" s="18">
        <v>3.8541666666666668E-3</v>
      </c>
      <c r="F17" s="86">
        <f>E17+E18+E19+E20</f>
        <v>2.0277777777777777E-2</v>
      </c>
      <c r="G17" s="89">
        <v>2</v>
      </c>
    </row>
    <row r="18" spans="1:7" x14ac:dyDescent="0.25">
      <c r="A18" s="84"/>
      <c r="B18" s="17" t="s">
        <v>25</v>
      </c>
      <c r="C18" s="17" t="s">
        <v>26</v>
      </c>
      <c r="D18" s="71">
        <v>4</v>
      </c>
      <c r="E18" s="18">
        <v>5.0925925925925921E-3</v>
      </c>
      <c r="F18" s="87"/>
      <c r="G18" s="90"/>
    </row>
    <row r="19" spans="1:7" x14ac:dyDescent="0.25">
      <c r="A19" s="84"/>
      <c r="B19" s="17" t="s">
        <v>174</v>
      </c>
      <c r="C19" s="17" t="s">
        <v>29</v>
      </c>
      <c r="D19" s="71">
        <v>4</v>
      </c>
      <c r="E19" s="18">
        <v>5.2314814814814819E-3</v>
      </c>
      <c r="F19" s="87"/>
      <c r="G19" s="90"/>
    </row>
    <row r="20" spans="1:7" x14ac:dyDescent="0.25">
      <c r="A20" s="85"/>
      <c r="B20" s="17" t="s">
        <v>30</v>
      </c>
      <c r="C20" s="17" t="s">
        <v>29</v>
      </c>
      <c r="D20" s="71">
        <v>4</v>
      </c>
      <c r="E20" s="18">
        <v>6.0995370370370361E-3</v>
      </c>
      <c r="F20" s="88"/>
      <c r="G20" s="91"/>
    </row>
    <row r="21" spans="1:7" x14ac:dyDescent="0.25">
      <c r="A21" s="77" t="s">
        <v>189</v>
      </c>
      <c r="B21" s="16" t="s">
        <v>108</v>
      </c>
      <c r="C21" s="16" t="s">
        <v>109</v>
      </c>
      <c r="D21" s="57">
        <v>3</v>
      </c>
      <c r="E21" s="55">
        <v>5.2662037037037035E-3</v>
      </c>
      <c r="F21" s="74">
        <f>E21+E22+E23+E24</f>
        <v>2.1793981481481484E-2</v>
      </c>
      <c r="G21" s="77">
        <v>3</v>
      </c>
    </row>
    <row r="22" spans="1:7" x14ac:dyDescent="0.25">
      <c r="A22" s="78"/>
      <c r="B22" s="16" t="s">
        <v>139</v>
      </c>
      <c r="C22" s="16" t="s">
        <v>78</v>
      </c>
      <c r="D22" s="57">
        <v>4</v>
      </c>
      <c r="E22" s="55">
        <v>5.3240740740740748E-3</v>
      </c>
      <c r="F22" s="75"/>
      <c r="G22" s="78"/>
    </row>
    <row r="23" spans="1:7" x14ac:dyDescent="0.25">
      <c r="A23" s="78"/>
      <c r="B23" s="16" t="s">
        <v>102</v>
      </c>
      <c r="C23" s="16" t="s">
        <v>103</v>
      </c>
      <c r="D23" s="57">
        <v>3</v>
      </c>
      <c r="E23" s="55">
        <v>5.4050925925925924E-3</v>
      </c>
      <c r="F23" s="75"/>
      <c r="G23" s="78"/>
    </row>
    <row r="24" spans="1:7" x14ac:dyDescent="0.25">
      <c r="A24" s="79"/>
      <c r="B24" s="16" t="s">
        <v>111</v>
      </c>
      <c r="C24" s="16" t="s">
        <v>26</v>
      </c>
      <c r="D24" s="67">
        <v>3</v>
      </c>
      <c r="E24" s="55">
        <v>5.7986111111111112E-3</v>
      </c>
      <c r="F24" s="76"/>
      <c r="G24" s="79"/>
    </row>
    <row r="25" spans="1:7" s="6" customFormat="1" ht="30" customHeight="1" x14ac:dyDescent="0.25">
      <c r="A25" s="60" t="s">
        <v>206</v>
      </c>
      <c r="B25" s="63"/>
      <c r="C25" s="63"/>
      <c r="D25" s="64"/>
      <c r="E25" s="63"/>
      <c r="F25" s="63"/>
      <c r="G25" s="63"/>
    </row>
    <row r="26" spans="1:7" s="6" customFormat="1" x14ac:dyDescent="0.25">
      <c r="A26" s="19" t="s">
        <v>3</v>
      </c>
      <c r="B26" s="19" t="s">
        <v>1</v>
      </c>
      <c r="C26" s="19" t="s">
        <v>2</v>
      </c>
      <c r="D26" s="71" t="s">
        <v>168</v>
      </c>
      <c r="E26" s="19" t="s">
        <v>184</v>
      </c>
      <c r="F26" s="19" t="s">
        <v>185</v>
      </c>
      <c r="G26" s="19" t="s">
        <v>12</v>
      </c>
    </row>
    <row r="27" spans="1:7" x14ac:dyDescent="0.25">
      <c r="A27" s="73" t="s">
        <v>186</v>
      </c>
      <c r="B27" s="68" t="s">
        <v>38</v>
      </c>
      <c r="C27" s="68" t="s">
        <v>103</v>
      </c>
      <c r="D27" s="69">
        <v>6</v>
      </c>
      <c r="E27" s="55">
        <v>3.1828703703703702E-3</v>
      </c>
      <c r="F27" s="75">
        <f>E27+E28+E29+E30</f>
        <v>1.5648148148148147E-2</v>
      </c>
      <c r="G27" s="78">
        <v>1</v>
      </c>
    </row>
    <row r="28" spans="1:7" x14ac:dyDescent="0.25">
      <c r="A28" s="73"/>
      <c r="B28" s="16" t="s">
        <v>176</v>
      </c>
      <c r="C28" s="16" t="s">
        <v>49</v>
      </c>
      <c r="D28" s="57">
        <v>6</v>
      </c>
      <c r="E28" s="55">
        <v>3.6226851851851854E-3</v>
      </c>
      <c r="F28" s="75"/>
      <c r="G28" s="78"/>
    </row>
    <row r="29" spans="1:7" x14ac:dyDescent="0.25">
      <c r="A29" s="73"/>
      <c r="B29" s="16" t="s">
        <v>31</v>
      </c>
      <c r="C29" s="16" t="s">
        <v>32</v>
      </c>
      <c r="D29" s="57">
        <v>5</v>
      </c>
      <c r="E29" s="55">
        <v>4.0509259259259257E-3</v>
      </c>
      <c r="F29" s="75"/>
      <c r="G29" s="78"/>
    </row>
    <row r="30" spans="1:7" x14ac:dyDescent="0.25">
      <c r="A30" s="94"/>
      <c r="B30" s="16" t="s">
        <v>36</v>
      </c>
      <c r="C30" s="16" t="s">
        <v>37</v>
      </c>
      <c r="D30" s="57">
        <v>5</v>
      </c>
      <c r="E30" s="55">
        <v>4.7916666666666672E-3</v>
      </c>
      <c r="F30" s="76"/>
      <c r="G30" s="79"/>
    </row>
    <row r="31" spans="1:7" x14ac:dyDescent="0.25">
      <c r="A31" s="83" t="s">
        <v>189</v>
      </c>
      <c r="B31" s="17" t="s">
        <v>155</v>
      </c>
      <c r="C31" s="17" t="s">
        <v>156</v>
      </c>
      <c r="D31" s="71">
        <v>6</v>
      </c>
      <c r="E31" s="21">
        <v>2.7777777777777779E-3</v>
      </c>
      <c r="F31" s="86">
        <f>E31+E32+E33+E34</f>
        <v>1.6631944444444442E-2</v>
      </c>
      <c r="G31" s="89">
        <v>2</v>
      </c>
    </row>
    <row r="32" spans="1:7" x14ac:dyDescent="0.25">
      <c r="A32" s="84"/>
      <c r="B32" s="17" t="s">
        <v>123</v>
      </c>
      <c r="C32" s="17" t="s">
        <v>124</v>
      </c>
      <c r="D32" s="71">
        <v>5</v>
      </c>
      <c r="E32" s="21">
        <v>3.645833333333333E-3</v>
      </c>
      <c r="F32" s="87"/>
      <c r="G32" s="90"/>
    </row>
    <row r="33" spans="1:7" x14ac:dyDescent="0.25">
      <c r="A33" s="84"/>
      <c r="B33" s="17" t="s">
        <v>102</v>
      </c>
      <c r="C33" s="17" t="s">
        <v>151</v>
      </c>
      <c r="D33" s="71">
        <v>6</v>
      </c>
      <c r="E33" s="21">
        <v>5.0000000000000001E-3</v>
      </c>
      <c r="F33" s="87"/>
      <c r="G33" s="90"/>
    </row>
    <row r="34" spans="1:7" x14ac:dyDescent="0.25">
      <c r="A34" s="85"/>
      <c r="B34" s="17" t="s">
        <v>153</v>
      </c>
      <c r="C34" s="17" t="s">
        <v>26</v>
      </c>
      <c r="D34" s="71">
        <v>5</v>
      </c>
      <c r="E34" s="21">
        <v>5.208333333333333E-3</v>
      </c>
      <c r="F34" s="88"/>
      <c r="G34" s="91"/>
    </row>
    <row r="35" spans="1:7" x14ac:dyDescent="0.25">
      <c r="A35" s="72" t="s">
        <v>188</v>
      </c>
      <c r="B35" s="16" t="s">
        <v>121</v>
      </c>
      <c r="C35" s="16" t="s">
        <v>78</v>
      </c>
      <c r="D35" s="57">
        <v>5</v>
      </c>
      <c r="E35" s="36">
        <v>4.2824074074074075E-3</v>
      </c>
      <c r="F35" s="74">
        <f>E35+E36+E37+E38</f>
        <v>2.3402777777777779E-2</v>
      </c>
      <c r="G35" s="77">
        <v>5</v>
      </c>
    </row>
    <row r="36" spans="1:7" x14ac:dyDescent="0.25">
      <c r="A36" s="73"/>
      <c r="B36" s="16" t="s">
        <v>152</v>
      </c>
      <c r="C36" s="16" t="s">
        <v>78</v>
      </c>
      <c r="D36" s="57">
        <v>5</v>
      </c>
      <c r="E36" s="36">
        <v>4.6990740740740743E-3</v>
      </c>
      <c r="F36" s="75"/>
      <c r="G36" s="78"/>
    </row>
    <row r="37" spans="1:7" x14ac:dyDescent="0.25">
      <c r="A37" s="73"/>
      <c r="B37" s="16" t="s">
        <v>154</v>
      </c>
      <c r="C37" s="16" t="s">
        <v>19</v>
      </c>
      <c r="D37" s="57">
        <v>5</v>
      </c>
      <c r="E37" s="36">
        <v>6.145833333333333E-3</v>
      </c>
      <c r="F37" s="75"/>
      <c r="G37" s="78"/>
    </row>
    <row r="38" spans="1:7" x14ac:dyDescent="0.25">
      <c r="A38" s="73"/>
      <c r="B38" s="70" t="s">
        <v>157</v>
      </c>
      <c r="C38" s="70" t="s">
        <v>19</v>
      </c>
      <c r="D38" s="67">
        <v>5</v>
      </c>
      <c r="E38" s="54">
        <v>8.2754629629629619E-3</v>
      </c>
      <c r="F38" s="76"/>
      <c r="G38" s="79"/>
    </row>
    <row r="39" spans="1:7" s="6" customFormat="1" ht="30" customHeight="1" x14ac:dyDescent="0.25">
      <c r="A39" s="60" t="s">
        <v>207</v>
      </c>
      <c r="B39" s="65"/>
      <c r="C39" s="65"/>
      <c r="D39" s="64"/>
      <c r="E39" s="66"/>
      <c r="F39" s="58"/>
      <c r="G39" s="59"/>
    </row>
    <row r="40" spans="1:7" s="6" customFormat="1" x14ac:dyDescent="0.25">
      <c r="A40" s="19" t="s">
        <v>3</v>
      </c>
      <c r="B40" s="19" t="s">
        <v>1</v>
      </c>
      <c r="C40" s="19" t="s">
        <v>2</v>
      </c>
      <c r="D40" s="71" t="s">
        <v>168</v>
      </c>
      <c r="E40" s="19" t="s">
        <v>184</v>
      </c>
      <c r="F40" s="19" t="s">
        <v>185</v>
      </c>
      <c r="G40" s="19" t="s">
        <v>12</v>
      </c>
    </row>
    <row r="41" spans="1:7" x14ac:dyDescent="0.25">
      <c r="A41" s="51"/>
      <c r="B41" s="68" t="s">
        <v>41</v>
      </c>
      <c r="C41" s="68" t="s">
        <v>42</v>
      </c>
      <c r="D41" s="69">
        <v>8</v>
      </c>
      <c r="E41" s="55">
        <v>3.2754629629629631E-3</v>
      </c>
      <c r="F41" s="52"/>
      <c r="G41" s="53"/>
    </row>
    <row r="42" spans="1:7" x14ac:dyDescent="0.25">
      <c r="A42" s="51"/>
      <c r="B42" s="16" t="s">
        <v>175</v>
      </c>
      <c r="C42" s="16" t="s">
        <v>53</v>
      </c>
      <c r="D42" s="57">
        <v>8</v>
      </c>
      <c r="E42" s="36">
        <v>3.530092592592592E-3</v>
      </c>
      <c r="F42" s="52"/>
      <c r="G42" s="53"/>
    </row>
    <row r="43" spans="1:7" x14ac:dyDescent="0.25">
      <c r="A43" s="51"/>
      <c r="B43" s="16" t="s">
        <v>50</v>
      </c>
      <c r="C43" s="16" t="s">
        <v>26</v>
      </c>
      <c r="D43" s="57">
        <v>8</v>
      </c>
      <c r="E43" s="36">
        <v>3.6342592592592594E-3</v>
      </c>
      <c r="F43" s="52"/>
      <c r="G43" s="53"/>
    </row>
    <row r="44" spans="1:7" x14ac:dyDescent="0.25">
      <c r="A44" s="51" t="s">
        <v>186</v>
      </c>
      <c r="B44" s="16" t="s">
        <v>45</v>
      </c>
      <c r="C44" s="16" t="s">
        <v>46</v>
      </c>
      <c r="D44" s="57">
        <v>7</v>
      </c>
      <c r="E44" s="36">
        <v>4.4791666666666669E-3</v>
      </c>
      <c r="F44" s="52">
        <f>E41+E42+E43+E44</f>
        <v>1.4918981481481481E-2</v>
      </c>
      <c r="G44" s="53">
        <v>1</v>
      </c>
    </row>
    <row r="45" spans="1:7" x14ac:dyDescent="0.25">
      <c r="A45" s="83" t="s">
        <v>190</v>
      </c>
      <c r="B45" s="17" t="s">
        <v>115</v>
      </c>
      <c r="C45" s="17" t="s">
        <v>14</v>
      </c>
      <c r="D45" s="71">
        <v>9</v>
      </c>
      <c r="E45" s="21">
        <v>3.0439814814814821E-3</v>
      </c>
      <c r="F45" s="86">
        <f>E45+E46+E47+E48</f>
        <v>3.4606481481481481E-2</v>
      </c>
      <c r="G45" s="89">
        <v>2</v>
      </c>
    </row>
    <row r="46" spans="1:7" x14ac:dyDescent="0.25">
      <c r="A46" s="84"/>
      <c r="B46" s="17" t="s">
        <v>169</v>
      </c>
      <c r="C46" s="17" t="s">
        <v>96</v>
      </c>
      <c r="D46" s="71">
        <v>9</v>
      </c>
      <c r="E46" s="21">
        <v>5.2314814814814819E-3</v>
      </c>
      <c r="F46" s="87"/>
      <c r="G46" s="90"/>
    </row>
    <row r="47" spans="1:7" x14ac:dyDescent="0.25">
      <c r="A47" s="84"/>
      <c r="B47" s="17" t="s">
        <v>112</v>
      </c>
      <c r="C47" s="17" t="s">
        <v>113</v>
      </c>
      <c r="D47" s="71">
        <v>9</v>
      </c>
      <c r="E47" s="21">
        <v>1.2499999999999999E-2</v>
      </c>
      <c r="F47" s="87"/>
      <c r="G47" s="90"/>
    </row>
    <row r="48" spans="1:7" x14ac:dyDescent="0.25">
      <c r="A48" s="85"/>
      <c r="B48" s="17" t="s">
        <v>110</v>
      </c>
      <c r="C48" s="17" t="s">
        <v>19</v>
      </c>
      <c r="D48" s="71">
        <v>9</v>
      </c>
      <c r="E48" s="21">
        <v>1.383101851851852E-2</v>
      </c>
      <c r="F48" s="88"/>
      <c r="G48" s="91"/>
    </row>
    <row r="50" spans="1:3" ht="30" customHeight="1" x14ac:dyDescent="0.25">
      <c r="A50" s="6" t="s">
        <v>194</v>
      </c>
      <c r="C50" s="15" t="s">
        <v>196</v>
      </c>
    </row>
    <row r="51" spans="1:3" ht="30" customHeight="1" x14ac:dyDescent="0.25">
      <c r="A51" s="6" t="s">
        <v>195</v>
      </c>
      <c r="C51" s="15" t="s">
        <v>197</v>
      </c>
    </row>
  </sheetData>
  <mergeCells count="28">
    <mergeCell ref="A45:A48"/>
    <mergeCell ref="G45:G48"/>
    <mergeCell ref="F45:F48"/>
    <mergeCell ref="A1:G1"/>
    <mergeCell ref="A3:G3"/>
    <mergeCell ref="D4:G4"/>
    <mergeCell ref="A2:G2"/>
    <mergeCell ref="A27:A30"/>
    <mergeCell ref="F27:F30"/>
    <mergeCell ref="G27:G30"/>
    <mergeCell ref="A31:A34"/>
    <mergeCell ref="F31:F34"/>
    <mergeCell ref="G31:G34"/>
    <mergeCell ref="A13:A16"/>
    <mergeCell ref="F13:F16"/>
    <mergeCell ref="G13:G16"/>
    <mergeCell ref="A35:A38"/>
    <mergeCell ref="F35:F38"/>
    <mergeCell ref="G35:G38"/>
    <mergeCell ref="A7:A10"/>
    <mergeCell ref="F7:F10"/>
    <mergeCell ref="G7:G10"/>
    <mergeCell ref="A17:A20"/>
    <mergeCell ref="A21:A24"/>
    <mergeCell ref="F17:F20"/>
    <mergeCell ref="G17:G20"/>
    <mergeCell ref="F21:F24"/>
    <mergeCell ref="G21:G24"/>
  </mergeCells>
  <pageMargins left="0.78740157480314965" right="0.19685039370078741" top="0.19685039370078741" bottom="0.19685039370078741" header="0" footer="0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opLeftCell="A64" workbookViewId="0">
      <pane xSplit="1" topLeftCell="B1" activePane="topRight" state="frozen"/>
      <selection pane="topRight" activeCell="Q81" sqref="Q81:Q84"/>
    </sheetView>
  </sheetViews>
  <sheetFormatPr defaultRowHeight="15" x14ac:dyDescent="0.25"/>
  <cols>
    <col min="1" max="1" width="9.140625" style="6"/>
    <col min="2" max="2" width="15" style="6" bestFit="1" customWidth="1"/>
    <col min="3" max="3" width="11.42578125" style="6" bestFit="1" customWidth="1"/>
    <col min="4" max="4" width="4.5703125" style="6" bestFit="1" customWidth="1"/>
    <col min="5" max="5" width="12.28515625" style="6" bestFit="1" customWidth="1"/>
    <col min="6" max="6" width="6" style="3" bestFit="1" customWidth="1"/>
    <col min="7" max="7" width="13.140625" style="1" bestFit="1" customWidth="1"/>
    <col min="8" max="16" width="13.28515625" style="1" customWidth="1"/>
  </cols>
  <sheetData>
    <row r="1" spans="1:17" x14ac:dyDescent="0.25">
      <c r="A1" s="6" t="s">
        <v>0</v>
      </c>
      <c r="B1" s="6" t="s">
        <v>1</v>
      </c>
      <c r="C1" s="6" t="s">
        <v>2</v>
      </c>
      <c r="D1" s="6" t="s">
        <v>178</v>
      </c>
      <c r="E1" s="6" t="s">
        <v>3</v>
      </c>
      <c r="F1" s="3" t="s">
        <v>168</v>
      </c>
      <c r="G1" s="1" t="s">
        <v>4</v>
      </c>
      <c r="H1" s="1" t="s">
        <v>5</v>
      </c>
      <c r="I1" s="1" t="s">
        <v>166</v>
      </c>
      <c r="J1" s="1" t="s">
        <v>167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191</v>
      </c>
    </row>
    <row r="2" spans="1:17" x14ac:dyDescent="0.25">
      <c r="B2" s="10" t="s">
        <v>107</v>
      </c>
      <c r="Q2" s="1"/>
    </row>
    <row r="3" spans="1:17" x14ac:dyDescent="0.25">
      <c r="B3" s="50" t="s">
        <v>200</v>
      </c>
      <c r="C3" s="31"/>
      <c r="D3" s="31"/>
      <c r="E3" s="31"/>
      <c r="F3" s="32"/>
      <c r="G3" s="33"/>
      <c r="H3" s="33"/>
      <c r="I3" s="33"/>
      <c r="J3" s="33"/>
      <c r="K3" s="33"/>
      <c r="L3" s="33"/>
      <c r="M3" s="33"/>
      <c r="N3" s="34"/>
      <c r="O3" s="33"/>
      <c r="P3" s="12">
        <f>P4+P5+P8+P9</f>
        <v>3.4606481481481495E-2</v>
      </c>
      <c r="Q3" s="32">
        <v>2</v>
      </c>
    </row>
    <row r="4" spans="1:17" x14ac:dyDescent="0.25">
      <c r="A4" s="31">
        <v>786</v>
      </c>
      <c r="B4" s="31" t="s">
        <v>115</v>
      </c>
      <c r="C4" s="31" t="s">
        <v>14</v>
      </c>
      <c r="D4" s="31" t="s">
        <v>179</v>
      </c>
      <c r="E4" s="31" t="s">
        <v>107</v>
      </c>
      <c r="F4" s="32">
        <v>9</v>
      </c>
      <c r="G4" s="33">
        <v>0.11944444444444445</v>
      </c>
      <c r="H4" s="33">
        <v>0.12451388888888888</v>
      </c>
      <c r="I4" s="33">
        <v>2.0254629629629629E-3</v>
      </c>
      <c r="J4" s="33">
        <f t="shared" ref="J4:J9" si="0">H4-G4-I4</f>
        <v>3.0439814814814691E-3</v>
      </c>
      <c r="K4" s="33"/>
      <c r="L4" s="33"/>
      <c r="M4" s="33"/>
      <c r="N4" s="33"/>
      <c r="O4" s="33"/>
      <c r="P4" s="33">
        <f t="shared" ref="P4:P9" si="1">J4+K4+L4+M4+N4+O4</f>
        <v>3.0439814814814691E-3</v>
      </c>
      <c r="Q4" s="14"/>
    </row>
    <row r="5" spans="1:17" x14ac:dyDescent="0.25">
      <c r="A5" s="31">
        <v>108</v>
      </c>
      <c r="B5" s="31" t="s">
        <v>169</v>
      </c>
      <c r="C5" s="31" t="s">
        <v>96</v>
      </c>
      <c r="D5" s="31" t="s">
        <v>179</v>
      </c>
      <c r="E5" s="31" t="s">
        <v>107</v>
      </c>
      <c r="F5" s="32">
        <v>9</v>
      </c>
      <c r="G5" s="33">
        <v>0.12222222222222223</v>
      </c>
      <c r="H5" s="33">
        <v>0.12658564814814816</v>
      </c>
      <c r="I5" s="33"/>
      <c r="J5" s="33">
        <f t="shared" si="0"/>
        <v>4.3634259259259234E-3</v>
      </c>
      <c r="K5" s="33">
        <v>5.2083333333333333E-4</v>
      </c>
      <c r="L5" s="33"/>
      <c r="M5" s="33">
        <v>3.4722222222222224E-4</v>
      </c>
      <c r="N5" s="33"/>
      <c r="O5" s="33"/>
      <c r="P5" s="33">
        <f t="shared" si="1"/>
        <v>5.2314814814814785E-3</v>
      </c>
      <c r="Q5" s="14"/>
    </row>
    <row r="6" spans="1:17" x14ac:dyDescent="0.25">
      <c r="A6" s="6">
        <v>3161</v>
      </c>
      <c r="B6" s="6" t="s">
        <v>119</v>
      </c>
      <c r="C6" s="6" t="s">
        <v>120</v>
      </c>
      <c r="D6" s="6" t="s">
        <v>179</v>
      </c>
      <c r="E6" s="6" t="s">
        <v>107</v>
      </c>
      <c r="F6" s="3">
        <v>9</v>
      </c>
      <c r="G6" s="1">
        <v>0.12361111111111112</v>
      </c>
      <c r="H6" s="1">
        <v>0.12891203703703705</v>
      </c>
      <c r="I6" s="1">
        <v>3.2407407407407406E-4</v>
      </c>
      <c r="J6" s="1">
        <f t="shared" si="0"/>
        <v>4.9768518518518573E-3</v>
      </c>
      <c r="M6" s="1">
        <v>3.4722222222222224E-4</v>
      </c>
      <c r="P6" s="1">
        <f t="shared" si="1"/>
        <v>5.3240740740740792E-3</v>
      </c>
    </row>
    <row r="7" spans="1:17" x14ac:dyDescent="0.25">
      <c r="A7" s="6">
        <v>2384</v>
      </c>
      <c r="B7" s="6" t="s">
        <v>105</v>
      </c>
      <c r="C7" s="6" t="s">
        <v>106</v>
      </c>
      <c r="D7" s="6" t="s">
        <v>179</v>
      </c>
      <c r="E7" s="6" t="s">
        <v>107</v>
      </c>
      <c r="F7" s="3">
        <v>9</v>
      </c>
      <c r="G7" s="1">
        <v>0.1111111111111111</v>
      </c>
      <c r="H7" s="1">
        <v>0.1171875</v>
      </c>
      <c r="J7" s="1">
        <f t="shared" si="0"/>
        <v>6.0763888888888951E-3</v>
      </c>
      <c r="K7" s="1">
        <v>3.4722222222222224E-4</v>
      </c>
      <c r="L7" s="1">
        <v>5.2083333333333333E-4</v>
      </c>
      <c r="P7" s="1">
        <f t="shared" si="1"/>
        <v>6.9444444444444501E-3</v>
      </c>
    </row>
    <row r="8" spans="1:17" x14ac:dyDescent="0.25">
      <c r="A8" s="31">
        <v>379</v>
      </c>
      <c r="B8" s="31" t="s">
        <v>112</v>
      </c>
      <c r="C8" s="31" t="s">
        <v>113</v>
      </c>
      <c r="D8" s="31" t="s">
        <v>180</v>
      </c>
      <c r="E8" s="31" t="s">
        <v>107</v>
      </c>
      <c r="F8" s="32">
        <v>9</v>
      </c>
      <c r="G8" s="33">
        <v>0.11666666666666665</v>
      </c>
      <c r="H8" s="33">
        <v>0.12812500000000002</v>
      </c>
      <c r="I8" s="33"/>
      <c r="J8" s="33">
        <f t="shared" si="0"/>
        <v>1.1458333333333362E-2</v>
      </c>
      <c r="K8" s="33">
        <v>5.2083333333333333E-4</v>
      </c>
      <c r="L8" s="33">
        <v>5.2083333333333333E-4</v>
      </c>
      <c r="M8" s="33"/>
      <c r="N8" s="33"/>
      <c r="O8" s="33"/>
      <c r="P8" s="33">
        <f t="shared" si="1"/>
        <v>1.2500000000000028E-2</v>
      </c>
      <c r="Q8" s="14"/>
    </row>
    <row r="9" spans="1:17" x14ac:dyDescent="0.25">
      <c r="A9" s="31">
        <v>3163</v>
      </c>
      <c r="B9" s="31" t="s">
        <v>110</v>
      </c>
      <c r="C9" s="31" t="s">
        <v>19</v>
      </c>
      <c r="D9" s="31" t="s">
        <v>180</v>
      </c>
      <c r="E9" s="31" t="s">
        <v>107</v>
      </c>
      <c r="F9" s="32">
        <v>9</v>
      </c>
      <c r="G9" s="33">
        <v>0.11527777777777777</v>
      </c>
      <c r="H9" s="33">
        <v>0.12858796296296296</v>
      </c>
      <c r="I9" s="33"/>
      <c r="J9" s="33">
        <f t="shared" si="0"/>
        <v>1.3310185185185189E-2</v>
      </c>
      <c r="K9" s="33">
        <v>1.7361111111111112E-4</v>
      </c>
      <c r="L9" s="33">
        <v>3.4722222222222224E-4</v>
      </c>
      <c r="M9" s="33"/>
      <c r="N9" s="34"/>
      <c r="O9" s="33"/>
      <c r="P9" s="33">
        <f t="shared" si="1"/>
        <v>1.3831018518518522E-2</v>
      </c>
      <c r="Q9" s="14"/>
    </row>
    <row r="10" spans="1:17" s="6" customFormat="1" x14ac:dyDescent="0.25">
      <c r="F10" s="3"/>
      <c r="G10" s="1"/>
      <c r="H10" s="1"/>
      <c r="I10" s="1"/>
      <c r="J10" s="1"/>
      <c r="K10" s="1"/>
      <c r="L10" s="1"/>
      <c r="M10" s="1"/>
      <c r="N10" s="2"/>
      <c r="O10" s="1"/>
      <c r="P10" s="1"/>
      <c r="Q10" s="25"/>
    </row>
    <row r="11" spans="1:17" s="6" customFormat="1" x14ac:dyDescent="0.25">
      <c r="B11" s="10" t="s">
        <v>57</v>
      </c>
      <c r="F11" s="3"/>
      <c r="G11" s="1"/>
      <c r="H11" s="1"/>
      <c r="I11" s="1"/>
      <c r="J11" s="1"/>
      <c r="K11" s="1"/>
      <c r="L11" s="1"/>
      <c r="M11" s="1"/>
      <c r="N11" s="2"/>
      <c r="O11" s="1"/>
      <c r="P11" s="1"/>
      <c r="Q11" s="25"/>
    </row>
    <row r="12" spans="1:17" s="6" customFormat="1" x14ac:dyDescent="0.25">
      <c r="B12" s="10" t="s">
        <v>182</v>
      </c>
      <c r="F12" s="3"/>
      <c r="G12" s="1"/>
      <c r="H12" s="1"/>
      <c r="I12" s="1"/>
      <c r="J12" s="1"/>
      <c r="K12" s="1"/>
      <c r="L12" s="1"/>
      <c r="M12" s="1"/>
      <c r="N12" s="1"/>
      <c r="O12" s="1"/>
      <c r="P12" s="11" t="s">
        <v>183</v>
      </c>
    </row>
    <row r="13" spans="1:17" x14ac:dyDescent="0.25">
      <c r="A13" s="7">
        <v>1676</v>
      </c>
      <c r="B13" s="7" t="s">
        <v>126</v>
      </c>
      <c r="C13" s="7" t="s">
        <v>39</v>
      </c>
      <c r="D13" s="7" t="s">
        <v>180</v>
      </c>
      <c r="E13" s="7" t="s">
        <v>57</v>
      </c>
      <c r="F13" s="8">
        <v>5</v>
      </c>
      <c r="G13" s="9">
        <v>1.8055555555555557E-2</v>
      </c>
      <c r="H13" s="9">
        <v>2.3796296296296298E-2</v>
      </c>
      <c r="I13" s="9">
        <v>8.6805555555555551E-4</v>
      </c>
      <c r="J13" s="9">
        <f t="shared" ref="J13:J18" si="2">H13-G13-I13</f>
        <v>4.8726851851851848E-3</v>
      </c>
      <c r="K13" s="9"/>
      <c r="L13" s="9">
        <v>1.7361111111111112E-4</v>
      </c>
      <c r="M13" s="9"/>
      <c r="N13" s="9">
        <v>1.7361111111111112E-4</v>
      </c>
      <c r="O13" s="9"/>
      <c r="P13" s="9">
        <f t="shared" ref="P13:P18" si="3">J13+K13+L13+M13+N13+O13</f>
        <v>5.2199074074074075E-3</v>
      </c>
    </row>
    <row r="14" spans="1:17" x14ac:dyDescent="0.25">
      <c r="A14" s="7">
        <v>2379</v>
      </c>
      <c r="B14" s="7" t="s">
        <v>91</v>
      </c>
      <c r="C14" s="7" t="s">
        <v>92</v>
      </c>
      <c r="D14" s="7" t="s">
        <v>179</v>
      </c>
      <c r="E14" s="7" t="s">
        <v>57</v>
      </c>
      <c r="F14" s="8">
        <v>5</v>
      </c>
      <c r="G14" s="9">
        <v>1.5277777777777777E-2</v>
      </c>
      <c r="H14" s="9">
        <v>2.0393518518518519E-2</v>
      </c>
      <c r="I14" s="9"/>
      <c r="J14" s="9">
        <f t="shared" si="2"/>
        <v>5.1157407407407419E-3</v>
      </c>
      <c r="K14" s="9">
        <v>1.7361111111111112E-4</v>
      </c>
      <c r="L14" s="9">
        <v>5.2083333333333333E-4</v>
      </c>
      <c r="M14" s="9"/>
      <c r="N14" s="9">
        <v>1.7361111111111112E-4</v>
      </c>
      <c r="O14" s="9"/>
      <c r="P14" s="9">
        <f t="shared" si="3"/>
        <v>5.9837962962962978E-3</v>
      </c>
    </row>
    <row r="15" spans="1:17" x14ac:dyDescent="0.25">
      <c r="A15" s="7">
        <v>798</v>
      </c>
      <c r="B15" s="7" t="s">
        <v>55</v>
      </c>
      <c r="C15" s="7" t="s">
        <v>56</v>
      </c>
      <c r="D15" s="7" t="s">
        <v>179</v>
      </c>
      <c r="E15" s="7" t="s">
        <v>57</v>
      </c>
      <c r="F15" s="8">
        <v>5</v>
      </c>
      <c r="G15" s="9">
        <v>2.7777777777777779E-3</v>
      </c>
      <c r="H15" s="9">
        <v>8.217592592592594E-3</v>
      </c>
      <c r="I15" s="9"/>
      <c r="J15" s="9">
        <f t="shared" si="2"/>
        <v>5.4398148148148157E-3</v>
      </c>
      <c r="K15" s="9"/>
      <c r="L15" s="9">
        <v>1.7361111111111112E-4</v>
      </c>
      <c r="M15" s="9">
        <v>3.4722222222222224E-4</v>
      </c>
      <c r="N15" s="9">
        <v>1.7361111111111112E-4</v>
      </c>
      <c r="O15" s="9"/>
      <c r="P15" s="9">
        <f t="shared" si="3"/>
        <v>6.1342592592592603E-3</v>
      </c>
    </row>
    <row r="16" spans="1:17" x14ac:dyDescent="0.25">
      <c r="A16" s="7">
        <v>314</v>
      </c>
      <c r="B16" s="7" t="s">
        <v>129</v>
      </c>
      <c r="C16" s="7" t="s">
        <v>68</v>
      </c>
      <c r="D16" s="7" t="s">
        <v>179</v>
      </c>
      <c r="E16" s="7" t="s">
        <v>57</v>
      </c>
      <c r="F16" s="8">
        <v>5</v>
      </c>
      <c r="G16" s="9">
        <v>2.2222222222222223E-2</v>
      </c>
      <c r="H16" s="9">
        <v>2.8935185185185185E-2</v>
      </c>
      <c r="I16" s="9"/>
      <c r="J16" s="9">
        <f t="shared" si="2"/>
        <v>6.7129629629629622E-3</v>
      </c>
      <c r="K16" s="9">
        <v>1.7361111111111112E-4</v>
      </c>
      <c r="L16" s="9">
        <v>5.2083333333333333E-4</v>
      </c>
      <c r="M16" s="9">
        <v>3.4722222222222224E-4</v>
      </c>
      <c r="N16" s="9"/>
      <c r="O16" s="9"/>
      <c r="P16" s="9">
        <f t="shared" si="3"/>
        <v>7.7546296296296287E-3</v>
      </c>
    </row>
    <row r="17" spans="1:17" x14ac:dyDescent="0.25">
      <c r="A17" s="7">
        <v>1669</v>
      </c>
      <c r="B17" s="7" t="s">
        <v>81</v>
      </c>
      <c r="C17" s="7" t="s">
        <v>59</v>
      </c>
      <c r="D17" s="7" t="s">
        <v>179</v>
      </c>
      <c r="E17" s="7" t="s">
        <v>57</v>
      </c>
      <c r="F17" s="8">
        <v>5</v>
      </c>
      <c r="G17" s="9">
        <v>4.1666666666666666E-3</v>
      </c>
      <c r="H17" s="9">
        <v>1.1157407407407408E-2</v>
      </c>
      <c r="I17" s="9"/>
      <c r="J17" s="9">
        <f t="shared" si="2"/>
        <v>6.9907407407407409E-3</v>
      </c>
      <c r="K17" s="9">
        <v>1.7361111111111112E-4</v>
      </c>
      <c r="L17" s="9">
        <v>3.4722222222222224E-4</v>
      </c>
      <c r="M17" s="9">
        <v>3.4722222222222224E-4</v>
      </c>
      <c r="N17" s="9"/>
      <c r="O17" s="9"/>
      <c r="P17" s="9">
        <f t="shared" si="3"/>
        <v>7.858796296296296E-3</v>
      </c>
    </row>
    <row r="18" spans="1:17" x14ac:dyDescent="0.25">
      <c r="A18" s="7">
        <v>790</v>
      </c>
      <c r="B18" s="7" t="s">
        <v>131</v>
      </c>
      <c r="C18" s="7" t="s">
        <v>59</v>
      </c>
      <c r="D18" s="7" t="s">
        <v>179</v>
      </c>
      <c r="E18" s="7" t="s">
        <v>57</v>
      </c>
      <c r="F18" s="8">
        <v>5</v>
      </c>
      <c r="G18" s="9">
        <v>2.9166666666666664E-2</v>
      </c>
      <c r="H18" s="9">
        <v>4.0497685185185185E-2</v>
      </c>
      <c r="I18" s="9"/>
      <c r="J18" s="9">
        <f t="shared" si="2"/>
        <v>1.1331018518518522E-2</v>
      </c>
      <c r="K18" s="9">
        <v>6.9444444444444447E-4</v>
      </c>
      <c r="L18" s="9">
        <v>5.2083333333333333E-4</v>
      </c>
      <c r="M18" s="9">
        <v>3.4722222222222224E-4</v>
      </c>
      <c r="N18" s="9"/>
      <c r="O18" s="9">
        <v>1.7361111111111112E-4</v>
      </c>
      <c r="P18" s="9">
        <f t="shared" si="3"/>
        <v>1.3067129629629632E-2</v>
      </c>
    </row>
    <row r="20" spans="1:17" x14ac:dyDescent="0.25">
      <c r="B20" s="10" t="s">
        <v>60</v>
      </c>
    </row>
    <row r="21" spans="1:17" x14ac:dyDescent="0.25">
      <c r="B21" s="29" t="s">
        <v>202</v>
      </c>
      <c r="C21" s="26"/>
      <c r="D21" s="26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30">
        <f>P22+P23+P24+P30</f>
        <v>1.9328703703703706E-2</v>
      </c>
      <c r="Q21" s="26">
        <v>1</v>
      </c>
    </row>
    <row r="22" spans="1:17" x14ac:dyDescent="0.25">
      <c r="A22" s="26">
        <v>283</v>
      </c>
      <c r="B22" s="26" t="s">
        <v>75</v>
      </c>
      <c r="C22" s="26" t="s">
        <v>76</v>
      </c>
      <c r="D22" s="26" t="s">
        <v>179</v>
      </c>
      <c r="E22" s="26" t="s">
        <v>60</v>
      </c>
      <c r="F22" s="27">
        <v>4</v>
      </c>
      <c r="G22" s="28">
        <v>4.4444444444444446E-2</v>
      </c>
      <c r="H22" s="28">
        <v>4.8171296296296295E-2</v>
      </c>
      <c r="I22" s="28"/>
      <c r="J22" s="28">
        <f t="shared" ref="J22:J39" si="4">H22-G22-I22</f>
        <v>3.7268518518518493E-3</v>
      </c>
      <c r="K22" s="28"/>
      <c r="L22" s="28"/>
      <c r="M22" s="28"/>
      <c r="N22" s="28">
        <v>1.7361111111111112E-4</v>
      </c>
      <c r="O22" s="28"/>
      <c r="P22" s="28">
        <f t="shared" ref="P22:P39" si="5">J22+K22+L22+M22+N22+O22</f>
        <v>3.9004629629629602E-3</v>
      </c>
      <c r="Q22" s="14"/>
    </row>
    <row r="23" spans="1:17" x14ac:dyDescent="0.25">
      <c r="A23" s="26">
        <v>199</v>
      </c>
      <c r="B23" s="26" t="s">
        <v>171</v>
      </c>
      <c r="C23" s="26" t="s">
        <v>69</v>
      </c>
      <c r="D23" s="26" t="s">
        <v>180</v>
      </c>
      <c r="E23" s="26" t="s">
        <v>60</v>
      </c>
      <c r="F23" s="27">
        <v>4</v>
      </c>
      <c r="G23" s="28">
        <v>2.7777777777777776E-2</v>
      </c>
      <c r="H23" s="28">
        <v>3.27662037037037E-2</v>
      </c>
      <c r="I23" s="28">
        <v>6.3657407407407402E-4</v>
      </c>
      <c r="J23" s="28">
        <f t="shared" si="4"/>
        <v>4.3518518518518498E-3</v>
      </c>
      <c r="K23" s="28"/>
      <c r="L23" s="28"/>
      <c r="M23" s="28"/>
      <c r="N23" s="28"/>
      <c r="O23" s="28"/>
      <c r="P23" s="28">
        <f t="shared" si="5"/>
        <v>4.3518518518518498E-3</v>
      </c>
      <c r="Q23" s="14"/>
    </row>
    <row r="24" spans="1:17" x14ac:dyDescent="0.25">
      <c r="A24" s="26">
        <v>280</v>
      </c>
      <c r="B24" s="26" t="s">
        <v>61</v>
      </c>
      <c r="C24" s="26" t="s">
        <v>53</v>
      </c>
      <c r="D24" s="26" t="s">
        <v>179</v>
      </c>
      <c r="E24" s="26" t="s">
        <v>60</v>
      </c>
      <c r="F24" s="27">
        <v>4</v>
      </c>
      <c r="G24" s="28">
        <v>1.3888888888888888E-2</v>
      </c>
      <c r="H24" s="28">
        <v>1.7800925925925925E-2</v>
      </c>
      <c r="I24" s="28"/>
      <c r="J24" s="28">
        <f t="shared" si="4"/>
        <v>3.9120370370370368E-3</v>
      </c>
      <c r="K24" s="28">
        <v>1.7361111111111112E-4</v>
      </c>
      <c r="L24" s="28"/>
      <c r="M24" s="28">
        <v>3.4722222222222224E-4</v>
      </c>
      <c r="N24" s="28">
        <v>1.7361111111111112E-4</v>
      </c>
      <c r="O24" s="28"/>
      <c r="P24" s="28">
        <f t="shared" si="5"/>
        <v>4.6064814814814814E-3</v>
      </c>
      <c r="Q24" s="14"/>
    </row>
    <row r="25" spans="1:17" x14ac:dyDescent="0.25">
      <c r="A25" s="6">
        <v>292</v>
      </c>
      <c r="B25" s="6" t="s">
        <v>79</v>
      </c>
      <c r="C25" s="6" t="s">
        <v>80</v>
      </c>
      <c r="D25" s="6" t="s">
        <v>179</v>
      </c>
      <c r="E25" s="6" t="s">
        <v>60</v>
      </c>
      <c r="F25" s="3">
        <v>4</v>
      </c>
      <c r="G25" s="1">
        <v>2.361111111111111E-2</v>
      </c>
      <c r="H25" s="1">
        <v>2.8576388888888887E-2</v>
      </c>
      <c r="I25" s="1">
        <v>8.449074074074075E-4</v>
      </c>
      <c r="J25" s="1">
        <f t="shared" si="4"/>
        <v>4.1203703703703697E-3</v>
      </c>
      <c r="K25" s="1">
        <v>1.7361111111111112E-4</v>
      </c>
      <c r="L25" s="1">
        <v>1.7361111111111112E-4</v>
      </c>
      <c r="M25" s="1">
        <v>3.4722222222222224E-4</v>
      </c>
      <c r="P25" s="1">
        <f t="shared" si="5"/>
        <v>4.8148148148148143E-3</v>
      </c>
    </row>
    <row r="26" spans="1:17" x14ac:dyDescent="0.25">
      <c r="A26" s="6">
        <v>2383</v>
      </c>
      <c r="B26" s="6" t="s">
        <v>77</v>
      </c>
      <c r="C26" s="6" t="s">
        <v>78</v>
      </c>
      <c r="D26" s="6" t="s">
        <v>179</v>
      </c>
      <c r="E26" s="6" t="s">
        <v>60</v>
      </c>
      <c r="F26" s="3">
        <v>4</v>
      </c>
      <c r="G26" s="1">
        <v>4.7222222222222221E-2</v>
      </c>
      <c r="H26" s="1">
        <v>5.2037037037037041E-2</v>
      </c>
      <c r="I26" s="1">
        <v>2.6620370370370372E-4</v>
      </c>
      <c r="J26" s="1">
        <f t="shared" si="4"/>
        <v>4.548611111111117E-3</v>
      </c>
      <c r="M26" s="1">
        <v>3.4722222222222224E-4</v>
      </c>
      <c r="P26" s="1">
        <f t="shared" si="5"/>
        <v>4.8958333333333388E-3</v>
      </c>
    </row>
    <row r="27" spans="1:17" x14ac:dyDescent="0.25">
      <c r="A27" s="6">
        <v>321</v>
      </c>
      <c r="B27" s="6" t="s">
        <v>89</v>
      </c>
      <c r="C27" s="6" t="s">
        <v>90</v>
      </c>
      <c r="D27" s="6" t="s">
        <v>179</v>
      </c>
      <c r="E27" s="6" t="s">
        <v>60</v>
      </c>
      <c r="F27" s="3">
        <v>4</v>
      </c>
      <c r="G27" s="1">
        <v>5.2777777777777778E-2</v>
      </c>
      <c r="H27" s="1">
        <v>5.8414351851851849E-2</v>
      </c>
      <c r="I27" s="1">
        <v>8.564814814814815E-4</v>
      </c>
      <c r="J27" s="1">
        <f t="shared" si="4"/>
        <v>4.7800925925925901E-3</v>
      </c>
      <c r="L27" s="1">
        <v>3.4722222222222224E-4</v>
      </c>
      <c r="P27" s="1">
        <f t="shared" si="5"/>
        <v>5.127314814814812E-3</v>
      </c>
    </row>
    <row r="28" spans="1:17" x14ac:dyDescent="0.25">
      <c r="A28" s="6">
        <v>285</v>
      </c>
      <c r="B28" s="6" t="s">
        <v>58</v>
      </c>
      <c r="C28" s="6" t="s">
        <v>59</v>
      </c>
      <c r="D28" s="6" t="s">
        <v>179</v>
      </c>
      <c r="E28" s="6" t="s">
        <v>60</v>
      </c>
      <c r="F28" s="3">
        <v>4</v>
      </c>
      <c r="G28" s="1">
        <v>1.1111111111111112E-2</v>
      </c>
      <c r="H28" s="1">
        <v>1.5706018518518518E-2</v>
      </c>
      <c r="I28" s="5">
        <v>3.4722222222222224E-4</v>
      </c>
      <c r="J28" s="1">
        <f t="shared" si="4"/>
        <v>4.2476851851851851E-3</v>
      </c>
      <c r="K28" s="1">
        <v>5.2083333333333333E-4</v>
      </c>
      <c r="L28" s="1">
        <v>1.7361111111111112E-4</v>
      </c>
      <c r="M28" s="1">
        <v>3.4722222222222224E-4</v>
      </c>
      <c r="N28" s="1">
        <v>1.7361111111111112E-4</v>
      </c>
      <c r="P28" s="1">
        <f t="shared" si="5"/>
        <v>5.4629629629629629E-3</v>
      </c>
    </row>
    <row r="29" spans="1:17" x14ac:dyDescent="0.25">
      <c r="A29" s="6">
        <v>294</v>
      </c>
      <c r="B29" s="6" t="s">
        <v>73</v>
      </c>
      <c r="C29" s="6" t="s">
        <v>74</v>
      </c>
      <c r="D29" s="6" t="s">
        <v>179</v>
      </c>
      <c r="E29" s="6" t="s">
        <v>60</v>
      </c>
      <c r="F29" s="3">
        <v>4</v>
      </c>
      <c r="G29" s="1">
        <v>1.2499999999999999E-2</v>
      </c>
      <c r="H29" s="1">
        <v>1.758101851851852E-2</v>
      </c>
      <c r="J29" s="1">
        <f t="shared" si="4"/>
        <v>5.0810185185185212E-3</v>
      </c>
      <c r="K29" s="1">
        <v>5.2083333333333333E-4</v>
      </c>
      <c r="L29" s="1">
        <v>1.7361111111111112E-4</v>
      </c>
      <c r="M29" s="1">
        <v>3.4722222222222224E-4</v>
      </c>
      <c r="N29" s="1">
        <v>1.7361111111111112E-4</v>
      </c>
      <c r="P29" s="1">
        <f t="shared" si="5"/>
        <v>6.296296296296299E-3</v>
      </c>
    </row>
    <row r="30" spans="1:17" x14ac:dyDescent="0.25">
      <c r="A30" s="26">
        <v>4242</v>
      </c>
      <c r="B30" s="26" t="s">
        <v>71</v>
      </c>
      <c r="C30" s="26" t="s">
        <v>72</v>
      </c>
      <c r="D30" s="26" t="s">
        <v>180</v>
      </c>
      <c r="E30" s="26" t="s">
        <v>60</v>
      </c>
      <c r="F30" s="27">
        <v>4</v>
      </c>
      <c r="G30" s="28">
        <v>3.8194444444444441E-2</v>
      </c>
      <c r="H30" s="28">
        <v>4.4583333333333336E-2</v>
      </c>
      <c r="I30" s="28">
        <v>7.8703703703703705E-4</v>
      </c>
      <c r="J30" s="28">
        <f t="shared" si="4"/>
        <v>5.6018518518518579E-3</v>
      </c>
      <c r="K30" s="28">
        <v>5.2083333333333333E-4</v>
      </c>
      <c r="L30" s="28">
        <v>3.4722222222222224E-4</v>
      </c>
      <c r="M30" s="28"/>
      <c r="N30" s="28"/>
      <c r="O30" s="28"/>
      <c r="P30" s="28">
        <f t="shared" si="5"/>
        <v>6.4699074074074129E-3</v>
      </c>
      <c r="Q30" s="14"/>
    </row>
    <row r="31" spans="1:17" x14ac:dyDescent="0.25">
      <c r="A31" s="6">
        <v>4224</v>
      </c>
      <c r="B31" s="6" t="s">
        <v>67</v>
      </c>
      <c r="C31" s="6" t="s">
        <v>68</v>
      </c>
      <c r="D31" s="6" t="s">
        <v>179</v>
      </c>
      <c r="E31" s="6" t="s">
        <v>60</v>
      </c>
      <c r="F31" s="3">
        <v>4</v>
      </c>
      <c r="G31" s="1">
        <v>2.6388888888888889E-2</v>
      </c>
      <c r="H31" s="1">
        <v>3.2696759259259259E-2</v>
      </c>
      <c r="I31" s="1">
        <v>6.4814814814814813E-4</v>
      </c>
      <c r="J31" s="1">
        <f t="shared" si="4"/>
        <v>5.6597222222222222E-3</v>
      </c>
      <c r="K31" s="1">
        <v>6.9444444444444447E-4</v>
      </c>
      <c r="M31" s="1">
        <v>3.4722222222222224E-4</v>
      </c>
      <c r="P31" s="1">
        <f t="shared" si="5"/>
        <v>6.7013888888888887E-3</v>
      </c>
    </row>
    <row r="32" spans="1:17" x14ac:dyDescent="0.25">
      <c r="A32" s="6">
        <v>286</v>
      </c>
      <c r="B32" s="6" t="s">
        <v>63</v>
      </c>
      <c r="C32" s="6" t="s">
        <v>64</v>
      </c>
      <c r="D32" s="6" t="s">
        <v>179</v>
      </c>
      <c r="E32" s="6" t="s">
        <v>60</v>
      </c>
      <c r="F32" s="3">
        <v>4</v>
      </c>
      <c r="G32" s="1">
        <v>9.7222222222222224E-3</v>
      </c>
      <c r="H32" s="1">
        <v>1.5972222222222224E-2</v>
      </c>
      <c r="J32" s="1">
        <f t="shared" si="4"/>
        <v>6.2500000000000021E-3</v>
      </c>
      <c r="L32" s="1">
        <v>1.7361111111111112E-4</v>
      </c>
      <c r="M32" s="1">
        <v>3.4722222222222224E-4</v>
      </c>
      <c r="P32" s="1">
        <f t="shared" si="5"/>
        <v>6.7708333333333353E-3</v>
      </c>
    </row>
    <row r="33" spans="1:16" x14ac:dyDescent="0.25">
      <c r="A33" s="6">
        <v>1664</v>
      </c>
      <c r="B33" s="6" t="s">
        <v>170</v>
      </c>
      <c r="C33" s="6" t="s">
        <v>62</v>
      </c>
      <c r="D33" s="6" t="s">
        <v>180</v>
      </c>
      <c r="E33" s="6" t="s">
        <v>60</v>
      </c>
      <c r="F33" s="3">
        <v>4</v>
      </c>
      <c r="G33" s="1">
        <v>1.6666666666666666E-2</v>
      </c>
      <c r="H33" s="1">
        <v>2.2939814814814816E-2</v>
      </c>
      <c r="J33" s="1">
        <f t="shared" si="4"/>
        <v>6.2731481481481492E-3</v>
      </c>
      <c r="K33" s="1">
        <v>5.2083333333333333E-4</v>
      </c>
      <c r="L33" s="1">
        <v>3.4722222222222224E-4</v>
      </c>
      <c r="M33" s="1">
        <v>3.4722222222222224E-4</v>
      </c>
      <c r="P33" s="1">
        <f t="shared" si="5"/>
        <v>7.4884259259259262E-3</v>
      </c>
    </row>
    <row r="34" spans="1:16" x14ac:dyDescent="0.25">
      <c r="A34" s="6">
        <v>1274</v>
      </c>
      <c r="B34" s="6" t="s">
        <v>84</v>
      </c>
      <c r="C34" s="6" t="s">
        <v>88</v>
      </c>
      <c r="D34" s="6" t="s">
        <v>179</v>
      </c>
      <c r="E34" s="6" t="s">
        <v>60</v>
      </c>
      <c r="F34" s="3">
        <v>4</v>
      </c>
      <c r="G34" s="1">
        <v>4.1666666666666664E-2</v>
      </c>
      <c r="H34" s="1">
        <v>4.8483796296296296E-2</v>
      </c>
      <c r="J34" s="1">
        <f t="shared" si="4"/>
        <v>6.8171296296296313E-3</v>
      </c>
      <c r="K34" s="1">
        <v>1.7361111111111112E-4</v>
      </c>
      <c r="L34" s="1">
        <v>3.4722222222222224E-4</v>
      </c>
      <c r="M34" s="1">
        <v>3.4722222222222224E-4</v>
      </c>
      <c r="P34" s="1">
        <f t="shared" si="5"/>
        <v>7.6851851851851864E-3</v>
      </c>
    </row>
    <row r="35" spans="1:16" x14ac:dyDescent="0.25">
      <c r="A35" s="6">
        <v>622</v>
      </c>
      <c r="B35" s="6" t="s">
        <v>85</v>
      </c>
      <c r="C35" s="6" t="s">
        <v>86</v>
      </c>
      <c r="D35" s="6" t="s">
        <v>179</v>
      </c>
      <c r="E35" s="6" t="s">
        <v>60</v>
      </c>
      <c r="F35" s="3">
        <v>4</v>
      </c>
      <c r="G35" s="1">
        <v>4.9999999999999996E-2</v>
      </c>
      <c r="H35" s="1">
        <v>5.6458333333333333E-2</v>
      </c>
      <c r="J35" s="1">
        <f t="shared" si="4"/>
        <v>6.4583333333333368E-3</v>
      </c>
      <c r="K35" s="1">
        <v>5.2083333333333333E-4</v>
      </c>
      <c r="L35" s="1">
        <v>5.2083333333333333E-4</v>
      </c>
      <c r="M35" s="1">
        <v>3.4722222222222224E-4</v>
      </c>
      <c r="P35" s="1">
        <f t="shared" si="5"/>
        <v>7.8472222222222259E-3</v>
      </c>
    </row>
    <row r="36" spans="1:16" x14ac:dyDescent="0.25">
      <c r="A36" s="6">
        <v>315</v>
      </c>
      <c r="B36" s="6" t="s">
        <v>65</v>
      </c>
      <c r="C36" s="6" t="s">
        <v>66</v>
      </c>
      <c r="D36" s="6" t="s">
        <v>180</v>
      </c>
      <c r="E36" s="6" t="s">
        <v>60</v>
      </c>
      <c r="F36" s="3">
        <v>4</v>
      </c>
      <c r="G36" s="1">
        <v>2.0833333333333332E-2</v>
      </c>
      <c r="H36" s="1">
        <v>2.7557870370370368E-2</v>
      </c>
      <c r="J36" s="1">
        <f t="shared" si="4"/>
        <v>6.7245370370370358E-3</v>
      </c>
      <c r="K36" s="1">
        <v>5.2083333333333333E-4</v>
      </c>
      <c r="L36" s="1">
        <v>1.7361111111111112E-4</v>
      </c>
      <c r="M36" s="1">
        <v>3.4722222222222224E-4</v>
      </c>
      <c r="N36" s="1">
        <v>1.7361111111111112E-4</v>
      </c>
      <c r="P36" s="1">
        <f t="shared" si="5"/>
        <v>7.9398148148148127E-3</v>
      </c>
    </row>
    <row r="37" spans="1:16" x14ac:dyDescent="0.25">
      <c r="A37" s="6">
        <v>293</v>
      </c>
      <c r="B37" s="6" t="s">
        <v>87</v>
      </c>
      <c r="C37" s="6" t="s">
        <v>88</v>
      </c>
      <c r="D37" s="6" t="s">
        <v>179</v>
      </c>
      <c r="E37" s="6" t="s">
        <v>60</v>
      </c>
      <c r="F37" s="3">
        <v>4</v>
      </c>
      <c r="G37" s="1">
        <v>5.1388888888888894E-2</v>
      </c>
      <c r="H37" s="1">
        <v>5.8229166666666665E-2</v>
      </c>
      <c r="J37" s="1">
        <f t="shared" si="4"/>
        <v>6.8402777777777715E-3</v>
      </c>
      <c r="K37" s="1">
        <v>5.2083333333333333E-4</v>
      </c>
      <c r="L37" s="1">
        <v>5.2083333333333333E-4</v>
      </c>
      <c r="M37" s="1">
        <v>1.7361111111111112E-4</v>
      </c>
      <c r="P37" s="1">
        <f t="shared" si="5"/>
        <v>8.0555555555555484E-3</v>
      </c>
    </row>
    <row r="38" spans="1:16" x14ac:dyDescent="0.25">
      <c r="A38" s="6">
        <v>289</v>
      </c>
      <c r="B38" s="6" t="s">
        <v>70</v>
      </c>
      <c r="C38" s="6" t="s">
        <v>28</v>
      </c>
      <c r="D38" s="6" t="s">
        <v>180</v>
      </c>
      <c r="E38" s="6" t="s">
        <v>60</v>
      </c>
      <c r="F38" s="3">
        <v>4</v>
      </c>
      <c r="G38" s="1">
        <v>3.1944444444444449E-2</v>
      </c>
      <c r="H38" s="1">
        <v>4.1331018518518517E-2</v>
      </c>
      <c r="I38" s="1">
        <v>1.8750000000000001E-3</v>
      </c>
      <c r="J38" s="1">
        <f t="shared" si="4"/>
        <v>7.5115740740740681E-3</v>
      </c>
      <c r="K38" s="1">
        <v>5.2083333333333333E-4</v>
      </c>
      <c r="L38" s="1">
        <v>5.2083333333333333E-4</v>
      </c>
      <c r="M38" s="1">
        <v>3.4722222222222224E-4</v>
      </c>
      <c r="P38" s="1">
        <f t="shared" si="5"/>
        <v>8.9004629629629572E-3</v>
      </c>
    </row>
    <row r="39" spans="1:16" x14ac:dyDescent="0.25">
      <c r="A39" s="6">
        <v>4237</v>
      </c>
      <c r="B39" s="6" t="s">
        <v>82</v>
      </c>
      <c r="C39" s="6" t="s">
        <v>83</v>
      </c>
      <c r="D39" s="6" t="s">
        <v>180</v>
      </c>
      <c r="E39" s="6" t="s">
        <v>60</v>
      </c>
      <c r="F39" s="3">
        <v>4</v>
      </c>
      <c r="G39" s="1">
        <v>3.4722222222222224E-2</v>
      </c>
      <c r="H39" s="1">
        <v>4.3506944444444445E-2</v>
      </c>
      <c r="I39" s="1">
        <v>5.7870370370370366E-5</v>
      </c>
      <c r="J39" s="1">
        <f t="shared" si="4"/>
        <v>8.726851851851852E-3</v>
      </c>
      <c r="K39" s="1">
        <v>1.7361111111111112E-4</v>
      </c>
      <c r="L39" s="1">
        <v>5.2083333333333333E-4</v>
      </c>
      <c r="M39" s="1">
        <v>3.4722222222222224E-4</v>
      </c>
      <c r="P39" s="1">
        <f t="shared" si="5"/>
        <v>9.7685185185185184E-3</v>
      </c>
    </row>
    <row r="41" spans="1:16" s="6" customFormat="1" x14ac:dyDescent="0.25">
      <c r="B41" s="10" t="s">
        <v>142</v>
      </c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6" customFormat="1" x14ac:dyDescent="0.25">
      <c r="B42" s="10" t="s">
        <v>182</v>
      </c>
      <c r="F42" s="3"/>
      <c r="G42" s="1"/>
      <c r="H42" s="1"/>
      <c r="I42" s="1"/>
      <c r="J42" s="1"/>
      <c r="K42" s="1"/>
      <c r="L42" s="1"/>
      <c r="M42" s="1"/>
      <c r="N42" s="1"/>
      <c r="O42" s="1"/>
      <c r="P42" s="11" t="s">
        <v>183</v>
      </c>
    </row>
    <row r="43" spans="1:16" x14ac:dyDescent="0.25">
      <c r="A43" s="7">
        <v>789</v>
      </c>
      <c r="B43" s="7" t="s">
        <v>143</v>
      </c>
      <c r="C43" s="7" t="s">
        <v>92</v>
      </c>
      <c r="D43" s="7" t="s">
        <v>179</v>
      </c>
      <c r="E43" s="7" t="s">
        <v>142</v>
      </c>
      <c r="F43" s="8">
        <v>4</v>
      </c>
      <c r="G43" s="9">
        <v>6.6666666666666666E-2</v>
      </c>
      <c r="H43" s="9">
        <v>7.0370370370370375E-2</v>
      </c>
      <c r="I43" s="9"/>
      <c r="J43" s="9">
        <f t="shared" ref="J43:J48" si="6">H43-G43-I43</f>
        <v>3.703703703703709E-3</v>
      </c>
      <c r="K43" s="9"/>
      <c r="L43" s="9">
        <v>1.7361111111111112E-4</v>
      </c>
      <c r="M43" s="9"/>
      <c r="N43" s="9"/>
      <c r="O43" s="9"/>
      <c r="P43" s="9">
        <f t="shared" ref="P43:P48" si="7">J43+K43+L43+M43+N43+O43</f>
        <v>3.87731481481482E-3</v>
      </c>
    </row>
    <row r="44" spans="1:16" x14ac:dyDescent="0.25">
      <c r="A44" s="7">
        <v>2389</v>
      </c>
      <c r="B44" s="7" t="s">
        <v>140</v>
      </c>
      <c r="C44" s="7" t="s">
        <v>141</v>
      </c>
      <c r="D44" s="7" t="s">
        <v>179</v>
      </c>
      <c r="E44" s="7" t="s">
        <v>142</v>
      </c>
      <c r="F44" s="8">
        <v>4</v>
      </c>
      <c r="G44" s="9">
        <v>6.3888888888888884E-2</v>
      </c>
      <c r="H44" s="9">
        <v>6.9560185185185183E-2</v>
      </c>
      <c r="I44" s="9">
        <v>1.423611111111111E-3</v>
      </c>
      <c r="J44" s="9">
        <f t="shared" si="6"/>
        <v>4.2476851851851885E-3</v>
      </c>
      <c r="K44" s="9"/>
      <c r="L44" s="9">
        <v>1.7361111111111112E-4</v>
      </c>
      <c r="M44" s="9"/>
      <c r="N44" s="9"/>
      <c r="O44" s="9"/>
      <c r="P44" s="9">
        <f t="shared" si="7"/>
        <v>4.4212962962962999E-3</v>
      </c>
    </row>
    <row r="45" spans="1:16" x14ac:dyDescent="0.25">
      <c r="A45" s="7">
        <v>3171</v>
      </c>
      <c r="B45" s="7" t="s">
        <v>144</v>
      </c>
      <c r="C45" s="7" t="s">
        <v>145</v>
      </c>
      <c r="D45" s="7" t="s">
        <v>180</v>
      </c>
      <c r="E45" s="7" t="s">
        <v>142</v>
      </c>
      <c r="F45" s="8">
        <v>4</v>
      </c>
      <c r="G45" s="9">
        <v>7.4999999999999997E-2</v>
      </c>
      <c r="H45" s="9">
        <v>8.0625000000000002E-2</v>
      </c>
      <c r="I45" s="9"/>
      <c r="J45" s="9">
        <f t="shared" si="6"/>
        <v>5.625000000000005E-3</v>
      </c>
      <c r="K45" s="9">
        <v>6.9444444444444447E-4</v>
      </c>
      <c r="L45" s="9">
        <v>3.4722222222222224E-4</v>
      </c>
      <c r="M45" s="9"/>
      <c r="N45" s="9">
        <v>1.7361111111111112E-4</v>
      </c>
      <c r="O45" s="9"/>
      <c r="P45" s="9">
        <f t="shared" si="7"/>
        <v>6.8402777777777828E-3</v>
      </c>
    </row>
    <row r="46" spans="1:16" x14ac:dyDescent="0.25">
      <c r="A46" s="7">
        <v>284</v>
      </c>
      <c r="B46" s="7" t="s">
        <v>87</v>
      </c>
      <c r="C46" s="7" t="s">
        <v>96</v>
      </c>
      <c r="D46" s="7" t="s">
        <v>179</v>
      </c>
      <c r="E46" s="7" t="s">
        <v>142</v>
      </c>
      <c r="F46" s="8">
        <v>6</v>
      </c>
      <c r="G46" s="9">
        <v>7.7777777777777779E-2</v>
      </c>
      <c r="H46" s="9">
        <v>8.1527777777777768E-2</v>
      </c>
      <c r="I46" s="9"/>
      <c r="J46" s="9">
        <f t="shared" si="6"/>
        <v>3.7499999999999895E-3</v>
      </c>
      <c r="K46" s="9"/>
      <c r="L46" s="9"/>
      <c r="M46" s="9">
        <v>3.4722222222222224E-4</v>
      </c>
      <c r="N46" s="9"/>
      <c r="O46" s="9"/>
      <c r="P46" s="9">
        <f t="shared" si="7"/>
        <v>4.0972222222222113E-3</v>
      </c>
    </row>
    <row r="47" spans="1:16" x14ac:dyDescent="0.25">
      <c r="A47" s="7">
        <v>2387</v>
      </c>
      <c r="B47" s="7" t="s">
        <v>146</v>
      </c>
      <c r="C47" s="7" t="s">
        <v>147</v>
      </c>
      <c r="D47" s="7" t="s">
        <v>179</v>
      </c>
      <c r="E47" s="7" t="s">
        <v>142</v>
      </c>
      <c r="F47" s="8">
        <v>6</v>
      </c>
      <c r="G47" s="9">
        <v>8.3333333333333329E-2</v>
      </c>
      <c r="H47" s="9">
        <v>8.9120370370370364E-2</v>
      </c>
      <c r="I47" s="9"/>
      <c r="J47" s="9">
        <f t="shared" si="6"/>
        <v>5.787037037037035E-3</v>
      </c>
      <c r="K47" s="9"/>
      <c r="L47" s="9">
        <v>3.4722222222222224E-4</v>
      </c>
      <c r="M47" s="9">
        <v>3.4722222222222224E-4</v>
      </c>
      <c r="N47" s="9"/>
      <c r="O47" s="9"/>
      <c r="P47" s="9">
        <f t="shared" si="7"/>
        <v>6.4814814814814787E-3</v>
      </c>
    </row>
    <row r="48" spans="1:16" x14ac:dyDescent="0.25">
      <c r="A48" s="7">
        <v>785</v>
      </c>
      <c r="B48" s="7" t="s">
        <v>148</v>
      </c>
      <c r="C48" s="7" t="s">
        <v>141</v>
      </c>
      <c r="D48" s="7" t="s">
        <v>179</v>
      </c>
      <c r="E48" s="7" t="s">
        <v>142</v>
      </c>
      <c r="F48" s="8">
        <v>6</v>
      </c>
      <c r="G48" s="9">
        <v>8.6111111111111124E-2</v>
      </c>
      <c r="H48" s="9">
        <v>9.150462962962963E-2</v>
      </c>
      <c r="I48" s="9"/>
      <c r="J48" s="9">
        <f t="shared" si="6"/>
        <v>5.3935185185185058E-3</v>
      </c>
      <c r="K48" s="9">
        <v>3.4722222222222224E-4</v>
      </c>
      <c r="L48" s="9">
        <v>3.4722222222222224E-4</v>
      </c>
      <c r="M48" s="9">
        <v>3.4722222222222224E-4</v>
      </c>
      <c r="N48" s="9">
        <v>1.7361111111111112E-4</v>
      </c>
      <c r="O48" s="9"/>
      <c r="P48" s="9">
        <f t="shared" si="7"/>
        <v>6.6087962962962828E-3</v>
      </c>
    </row>
    <row r="50" spans="1:17" x14ac:dyDescent="0.25">
      <c r="B50" s="6" t="s">
        <v>94</v>
      </c>
    </row>
    <row r="51" spans="1:17" s="6" customFormat="1" x14ac:dyDescent="0.25">
      <c r="B51" s="10" t="s">
        <v>182</v>
      </c>
      <c r="F51" s="3"/>
      <c r="G51" s="1"/>
      <c r="H51" s="1"/>
      <c r="I51" s="1"/>
      <c r="J51" s="1"/>
      <c r="K51" s="1"/>
      <c r="L51" s="1"/>
      <c r="M51" s="1"/>
      <c r="N51" s="1"/>
      <c r="O51" s="1"/>
      <c r="P51" s="11" t="s">
        <v>183</v>
      </c>
    </row>
    <row r="52" spans="1:17" x14ac:dyDescent="0.25">
      <c r="A52" s="7">
        <v>295</v>
      </c>
      <c r="B52" s="7" t="s">
        <v>149</v>
      </c>
      <c r="C52" s="7" t="s">
        <v>88</v>
      </c>
      <c r="D52" s="7" t="s">
        <v>179</v>
      </c>
      <c r="E52" s="7" t="s">
        <v>94</v>
      </c>
      <c r="F52" s="8">
        <v>3</v>
      </c>
      <c r="G52" s="9">
        <v>6.5277777777777782E-2</v>
      </c>
      <c r="H52" s="9">
        <v>6.9733796296296294E-2</v>
      </c>
      <c r="I52" s="9">
        <v>4.9768518518518521E-4</v>
      </c>
      <c r="J52" s="9">
        <f t="shared" ref="J52:J60" si="8">H52-G52-I52</f>
        <v>3.9583333333333267E-3</v>
      </c>
      <c r="K52" s="9"/>
      <c r="L52" s="9"/>
      <c r="M52" s="9">
        <v>3.4722222222222224E-4</v>
      </c>
      <c r="N52" s="9">
        <v>1.7361111111111112E-4</v>
      </c>
      <c r="O52" s="9"/>
      <c r="P52" s="9">
        <f t="shared" ref="P52:P60" si="9">J52+K52+L52+M52+N52+O52</f>
        <v>4.4791666666666599E-3</v>
      </c>
    </row>
    <row r="53" spans="1:17" x14ac:dyDescent="0.25">
      <c r="A53" s="7">
        <v>217</v>
      </c>
      <c r="B53" s="7" t="s">
        <v>150</v>
      </c>
      <c r="C53" s="7" t="s">
        <v>106</v>
      </c>
      <c r="D53" s="7" t="s">
        <v>179</v>
      </c>
      <c r="E53" s="7" t="s">
        <v>94</v>
      </c>
      <c r="F53" s="8">
        <v>3</v>
      </c>
      <c r="G53" s="9">
        <v>7.3611111111111113E-2</v>
      </c>
      <c r="H53" s="9">
        <v>7.8703703703703706E-2</v>
      </c>
      <c r="I53" s="9"/>
      <c r="J53" s="9">
        <f t="shared" si="8"/>
        <v>5.092592592592593E-3</v>
      </c>
      <c r="K53" s="9"/>
      <c r="L53" s="9"/>
      <c r="M53" s="9">
        <v>3.4722222222222224E-4</v>
      </c>
      <c r="N53" s="9"/>
      <c r="O53" s="9"/>
      <c r="P53" s="9">
        <f t="shared" si="9"/>
        <v>5.4398148148148149E-3</v>
      </c>
    </row>
    <row r="54" spans="1:17" x14ac:dyDescent="0.25">
      <c r="A54" s="7">
        <v>288</v>
      </c>
      <c r="B54" s="7" t="s">
        <v>172</v>
      </c>
      <c r="C54" s="7" t="s">
        <v>19</v>
      </c>
      <c r="D54" s="7" t="s">
        <v>180</v>
      </c>
      <c r="E54" s="7" t="s">
        <v>94</v>
      </c>
      <c r="F54" s="8">
        <v>3</v>
      </c>
      <c r="G54" s="9">
        <v>6.25E-2</v>
      </c>
      <c r="H54" s="9">
        <v>6.8854166666666661E-2</v>
      </c>
      <c r="I54" s="9">
        <v>4.7453703703703704E-4</v>
      </c>
      <c r="J54" s="9">
        <f t="shared" si="8"/>
        <v>5.8796296296296235E-3</v>
      </c>
      <c r="K54" s="9">
        <v>5.2083333333333333E-4</v>
      </c>
      <c r="L54" s="9">
        <v>1.7361111111111112E-4</v>
      </c>
      <c r="M54" s="9">
        <v>3.4722222222222224E-4</v>
      </c>
      <c r="N54" s="9"/>
      <c r="O54" s="9"/>
      <c r="P54" s="9">
        <f t="shared" si="9"/>
        <v>6.92129629629629E-3</v>
      </c>
      <c r="Q54" s="14"/>
    </row>
    <row r="55" spans="1:17" x14ac:dyDescent="0.25">
      <c r="A55" s="7">
        <v>318</v>
      </c>
      <c r="B55" s="7" t="s">
        <v>95</v>
      </c>
      <c r="C55" s="7" t="s">
        <v>96</v>
      </c>
      <c r="D55" s="7" t="s">
        <v>179</v>
      </c>
      <c r="E55" s="7" t="s">
        <v>94</v>
      </c>
      <c r="F55" s="8">
        <v>4</v>
      </c>
      <c r="G55" s="9">
        <v>8.0555555555555561E-2</v>
      </c>
      <c r="H55" s="9">
        <v>8.3564814814814814E-2</v>
      </c>
      <c r="I55" s="9"/>
      <c r="J55" s="9">
        <f t="shared" si="8"/>
        <v>3.0092592592592532E-3</v>
      </c>
      <c r="K55" s="9">
        <v>5.2083333333333333E-4</v>
      </c>
      <c r="L55" s="9"/>
      <c r="M55" s="9"/>
      <c r="N55" s="9"/>
      <c r="O55" s="9"/>
      <c r="P55" s="9">
        <f t="shared" si="9"/>
        <v>3.5300925925925864E-3</v>
      </c>
      <c r="Q55" s="14"/>
    </row>
    <row r="56" spans="1:17" x14ac:dyDescent="0.25">
      <c r="A56" s="7">
        <v>2378</v>
      </c>
      <c r="B56" s="7" t="s">
        <v>97</v>
      </c>
      <c r="C56" s="7" t="s">
        <v>80</v>
      </c>
      <c r="D56" s="7" t="s">
        <v>179</v>
      </c>
      <c r="E56" s="7" t="s">
        <v>94</v>
      </c>
      <c r="F56" s="8">
        <v>4</v>
      </c>
      <c r="G56" s="9">
        <v>8.4722222222222213E-2</v>
      </c>
      <c r="H56" s="9">
        <v>8.895833333333332E-2</v>
      </c>
      <c r="I56" s="9">
        <v>4.5138888888888892E-4</v>
      </c>
      <c r="J56" s="9">
        <f t="shared" si="8"/>
        <v>3.7847222222222184E-3</v>
      </c>
      <c r="K56" s="9">
        <v>5.2083333333333333E-4</v>
      </c>
      <c r="L56" s="9"/>
      <c r="M56" s="9"/>
      <c r="N56" s="9"/>
      <c r="O56" s="9"/>
      <c r="P56" s="9">
        <f t="shared" si="9"/>
        <v>4.3055555555555521E-3</v>
      </c>
    </row>
    <row r="57" spans="1:17" x14ac:dyDescent="0.25">
      <c r="A57" s="7">
        <v>125</v>
      </c>
      <c r="B57" s="7" t="s">
        <v>101</v>
      </c>
      <c r="C57" s="7" t="s">
        <v>83</v>
      </c>
      <c r="D57" s="7" t="s">
        <v>180</v>
      </c>
      <c r="E57" s="7" t="s">
        <v>94</v>
      </c>
      <c r="F57" s="8">
        <v>4</v>
      </c>
      <c r="G57" s="9">
        <v>9.8611111111111108E-2</v>
      </c>
      <c r="H57" s="9">
        <v>0.10269675925925925</v>
      </c>
      <c r="I57" s="9"/>
      <c r="J57" s="9">
        <f t="shared" si="8"/>
        <v>4.0856481481481438E-3</v>
      </c>
      <c r="K57" s="9">
        <v>6.9444444444444447E-4</v>
      </c>
      <c r="L57" s="9">
        <v>3.4722222222222224E-4</v>
      </c>
      <c r="M57" s="9">
        <v>3.4722222222222224E-4</v>
      </c>
      <c r="N57" s="9">
        <v>1.7361111111111112E-4</v>
      </c>
      <c r="O57" s="9"/>
      <c r="P57" s="9">
        <f t="shared" si="9"/>
        <v>5.6481481481481435E-3</v>
      </c>
      <c r="Q57" s="14"/>
    </row>
    <row r="58" spans="1:17" x14ac:dyDescent="0.25">
      <c r="A58" s="7">
        <v>633</v>
      </c>
      <c r="B58" s="7" t="s">
        <v>93</v>
      </c>
      <c r="C58" s="7" t="s">
        <v>48</v>
      </c>
      <c r="D58" s="7" t="s">
        <v>179</v>
      </c>
      <c r="E58" s="7" t="s">
        <v>94</v>
      </c>
      <c r="F58" s="8">
        <v>6</v>
      </c>
      <c r="G58" s="9">
        <v>7.6388888888888895E-2</v>
      </c>
      <c r="H58" s="9">
        <v>8.0173611111111112E-2</v>
      </c>
      <c r="I58" s="9"/>
      <c r="J58" s="9">
        <f t="shared" si="8"/>
        <v>3.7847222222222171E-3</v>
      </c>
      <c r="K58" s="9"/>
      <c r="L58" s="9">
        <v>3.4722222222222224E-4</v>
      </c>
      <c r="M58" s="9"/>
      <c r="N58" s="9"/>
      <c r="O58" s="9"/>
      <c r="P58" s="9">
        <f t="shared" si="9"/>
        <v>4.131944444444439E-3</v>
      </c>
      <c r="Q58" s="14"/>
    </row>
    <row r="59" spans="1:17" x14ac:dyDescent="0.25">
      <c r="A59" s="7">
        <v>3169</v>
      </c>
      <c r="B59" s="7" t="s">
        <v>98</v>
      </c>
      <c r="C59" s="7" t="s">
        <v>88</v>
      </c>
      <c r="D59" s="7" t="s">
        <v>179</v>
      </c>
      <c r="E59" s="7" t="s">
        <v>94</v>
      </c>
      <c r="F59" s="8">
        <v>6</v>
      </c>
      <c r="G59" s="9">
        <v>9.0277777777777776E-2</v>
      </c>
      <c r="H59" s="9">
        <v>9.4791666666666663E-2</v>
      </c>
      <c r="I59" s="9">
        <v>6.2500000000000001E-4</v>
      </c>
      <c r="J59" s="9">
        <f t="shared" si="8"/>
        <v>3.8888888888888866E-3</v>
      </c>
      <c r="K59" s="9"/>
      <c r="L59" s="9">
        <v>1.7361111111111112E-4</v>
      </c>
      <c r="M59" s="9">
        <v>3.4722222222222224E-4</v>
      </c>
      <c r="N59" s="9"/>
      <c r="O59" s="9"/>
      <c r="P59" s="9">
        <f t="shared" si="9"/>
        <v>4.4097222222222194E-3</v>
      </c>
    </row>
    <row r="60" spans="1:17" x14ac:dyDescent="0.25">
      <c r="A60" s="7">
        <v>1260</v>
      </c>
      <c r="B60" s="7" t="s">
        <v>99</v>
      </c>
      <c r="C60" s="7" t="s">
        <v>100</v>
      </c>
      <c r="D60" s="7" t="s">
        <v>179</v>
      </c>
      <c r="E60" s="7" t="s">
        <v>94</v>
      </c>
      <c r="F60" s="8">
        <v>6</v>
      </c>
      <c r="G60" s="9">
        <v>9.4444444444444442E-2</v>
      </c>
      <c r="H60" s="9">
        <v>9.9652777777777771E-2</v>
      </c>
      <c r="I60" s="9"/>
      <c r="J60" s="9">
        <f t="shared" si="8"/>
        <v>5.2083333333333287E-3</v>
      </c>
      <c r="K60" s="9">
        <v>6.9444444444444447E-4</v>
      </c>
      <c r="L60" s="9">
        <v>6.9444444444444447E-4</v>
      </c>
      <c r="M60" s="9">
        <v>3.4722222222222224E-4</v>
      </c>
      <c r="N60" s="9">
        <v>1.7361111111111112E-4</v>
      </c>
      <c r="O60" s="9"/>
      <c r="P60" s="9">
        <f t="shared" si="9"/>
        <v>7.1180555555555511E-3</v>
      </c>
    </row>
    <row r="61" spans="1:17" s="6" customFormat="1" x14ac:dyDescent="0.25">
      <c r="B61" s="10"/>
      <c r="F61" s="3"/>
      <c r="G61" s="1"/>
      <c r="H61" s="1"/>
      <c r="I61" s="1"/>
      <c r="J61" s="1"/>
      <c r="K61" s="1"/>
      <c r="L61" s="1"/>
      <c r="M61" s="1"/>
      <c r="N61" s="1"/>
      <c r="O61" s="1"/>
      <c r="P61" s="11"/>
    </row>
    <row r="62" spans="1:17" x14ac:dyDescent="0.25">
      <c r="B62" s="10" t="s">
        <v>54</v>
      </c>
    </row>
    <row r="63" spans="1:17" x14ac:dyDescent="0.25">
      <c r="B63" s="46" t="s">
        <v>201</v>
      </c>
      <c r="C63" s="37"/>
      <c r="D63" s="37"/>
      <c r="E63" s="37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47">
        <f>P67+P68+P69+P70</f>
        <v>2.5937500000000013E-2</v>
      </c>
      <c r="Q63" s="6">
        <v>1</v>
      </c>
    </row>
    <row r="64" spans="1:17" x14ac:dyDescent="0.25">
      <c r="B64" s="29" t="s">
        <v>202</v>
      </c>
      <c r="C64" s="26"/>
      <c r="D64" s="26"/>
      <c r="E64" s="26"/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30">
        <f>P75+P76+P77+P79</f>
        <v>2.0277777777777804E-2</v>
      </c>
      <c r="Q64" s="26">
        <v>2</v>
      </c>
    </row>
    <row r="65" spans="1:17" x14ac:dyDescent="0.25">
      <c r="B65" s="48" t="s">
        <v>203</v>
      </c>
      <c r="C65" s="40"/>
      <c r="D65" s="40"/>
      <c r="E65" s="40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9">
        <f>P80+P81+P82+P84</f>
        <v>1.5648148148148151E-2</v>
      </c>
      <c r="Q65" s="40">
        <v>1</v>
      </c>
    </row>
    <row r="66" spans="1:17" x14ac:dyDescent="0.25">
      <c r="B66" s="50" t="s">
        <v>200</v>
      </c>
      <c r="C66" s="31"/>
      <c r="D66" s="31"/>
      <c r="E66" s="31"/>
      <c r="F66" s="32"/>
      <c r="G66" s="33"/>
      <c r="H66" s="33"/>
      <c r="I66" s="33"/>
      <c r="J66" s="33"/>
      <c r="K66" s="33"/>
      <c r="L66" s="33"/>
      <c r="M66" s="33"/>
      <c r="N66" s="33"/>
      <c r="O66" s="33"/>
      <c r="P66" s="12">
        <f>P87+P88+P89+P90</f>
        <v>1.4918981481481484E-2</v>
      </c>
      <c r="Q66" s="31">
        <v>1</v>
      </c>
    </row>
    <row r="67" spans="1:17" x14ac:dyDescent="0.25">
      <c r="A67" s="37">
        <v>1112</v>
      </c>
      <c r="B67" s="37" t="s">
        <v>24</v>
      </c>
      <c r="C67" s="37" t="s">
        <v>23</v>
      </c>
      <c r="D67" s="37" t="s">
        <v>180</v>
      </c>
      <c r="E67" s="37" t="s">
        <v>54</v>
      </c>
      <c r="F67" s="38">
        <v>2</v>
      </c>
      <c r="G67" s="39">
        <v>7.2222222222222229E-2</v>
      </c>
      <c r="H67" s="39">
        <v>7.768518518518519E-2</v>
      </c>
      <c r="I67" s="39"/>
      <c r="J67" s="39">
        <f t="shared" ref="J67:J91" si="10">H67-G67-I67</f>
        <v>5.4629629629629611E-3</v>
      </c>
      <c r="K67" s="39"/>
      <c r="L67" s="39">
        <v>1.7361111111111112E-4</v>
      </c>
      <c r="M67" s="39">
        <v>3.4722222222222224E-4</v>
      </c>
      <c r="N67" s="39"/>
      <c r="O67" s="39"/>
      <c r="P67" s="39">
        <f t="shared" ref="P67:P73" si="11">J67+K67+L67+M67+N67+O67</f>
        <v>5.9837962962962944E-3</v>
      </c>
      <c r="Q67" s="14"/>
    </row>
    <row r="68" spans="1:17" x14ac:dyDescent="0.25">
      <c r="A68" s="37">
        <v>1672</v>
      </c>
      <c r="B68" s="37" t="s">
        <v>13</v>
      </c>
      <c r="C68" s="37" t="s">
        <v>14</v>
      </c>
      <c r="D68" s="37" t="s">
        <v>179</v>
      </c>
      <c r="E68" s="37" t="s">
        <v>54</v>
      </c>
      <c r="F68" s="38">
        <v>2</v>
      </c>
      <c r="G68" s="39">
        <v>5.8333333333333327E-2</v>
      </c>
      <c r="H68" s="39">
        <v>6.458333333333334E-2</v>
      </c>
      <c r="I68" s="39">
        <v>6.8287037037037025E-4</v>
      </c>
      <c r="J68" s="39">
        <f t="shared" si="10"/>
        <v>5.5671296296296423E-3</v>
      </c>
      <c r="K68" s="39"/>
      <c r="L68" s="39">
        <v>5.2083333333333333E-4</v>
      </c>
      <c r="M68" s="39"/>
      <c r="N68" s="39">
        <v>1.7361111111111112E-4</v>
      </c>
      <c r="O68" s="39"/>
      <c r="P68" s="39">
        <f t="shared" si="11"/>
        <v>6.2615740740740869E-3</v>
      </c>
      <c r="Q68" s="14"/>
    </row>
    <row r="69" spans="1:17" x14ac:dyDescent="0.25">
      <c r="A69" s="37">
        <v>1309</v>
      </c>
      <c r="B69" s="37" t="s">
        <v>51</v>
      </c>
      <c r="C69" s="37" t="s">
        <v>52</v>
      </c>
      <c r="D69" s="37" t="s">
        <v>179</v>
      </c>
      <c r="E69" s="37" t="s">
        <v>54</v>
      </c>
      <c r="F69" s="38">
        <v>2</v>
      </c>
      <c r="G69" s="39">
        <v>6.1111111111111116E-2</v>
      </c>
      <c r="H69" s="39">
        <v>6.6666666666666666E-2</v>
      </c>
      <c r="I69" s="39"/>
      <c r="J69" s="39">
        <f t="shared" si="10"/>
        <v>5.5555555555555497E-3</v>
      </c>
      <c r="K69" s="39">
        <v>5.2083333333333333E-4</v>
      </c>
      <c r="L69" s="39">
        <v>5.2083333333333333E-4</v>
      </c>
      <c r="M69" s="39"/>
      <c r="N69" s="39">
        <v>1.7361111111111112E-4</v>
      </c>
      <c r="O69" s="39"/>
      <c r="P69" s="39">
        <f t="shared" si="11"/>
        <v>6.7708333333333275E-3</v>
      </c>
      <c r="Q69" s="14"/>
    </row>
    <row r="70" spans="1:17" x14ac:dyDescent="0.25">
      <c r="A70" s="37">
        <v>1257</v>
      </c>
      <c r="B70" s="37" t="s">
        <v>20</v>
      </c>
      <c r="C70" s="37" t="s">
        <v>21</v>
      </c>
      <c r="D70" s="37" t="s">
        <v>180</v>
      </c>
      <c r="E70" s="37" t="s">
        <v>54</v>
      </c>
      <c r="F70" s="38">
        <v>2</v>
      </c>
      <c r="G70" s="39">
        <v>7.0833333333333331E-2</v>
      </c>
      <c r="H70" s="39">
        <v>7.6365740740740748E-2</v>
      </c>
      <c r="I70" s="39"/>
      <c r="J70" s="39">
        <f t="shared" si="10"/>
        <v>5.5324074074074164E-3</v>
      </c>
      <c r="K70" s="39">
        <v>5.2083333333333333E-4</v>
      </c>
      <c r="L70" s="39">
        <v>5.2083333333333333E-4</v>
      </c>
      <c r="M70" s="39">
        <v>3.4722222222222224E-4</v>
      </c>
      <c r="N70" s="39"/>
      <c r="O70" s="39"/>
      <c r="P70" s="39">
        <f t="shared" si="11"/>
        <v>6.9212962962963047E-3</v>
      </c>
      <c r="Q70" s="14"/>
    </row>
    <row r="71" spans="1:17" x14ac:dyDescent="0.25">
      <c r="A71" s="6">
        <v>1114</v>
      </c>
      <c r="B71" s="6" t="s">
        <v>15</v>
      </c>
      <c r="C71" s="6" t="s">
        <v>16</v>
      </c>
      <c r="D71" s="6" t="s">
        <v>180</v>
      </c>
      <c r="E71" s="6" t="s">
        <v>54</v>
      </c>
      <c r="F71" s="3">
        <v>2</v>
      </c>
      <c r="G71" s="1">
        <v>5.9722222222222225E-2</v>
      </c>
      <c r="H71" s="1">
        <v>6.6493055555555555E-2</v>
      </c>
      <c r="I71" s="1">
        <v>2.4305555555555552E-4</v>
      </c>
      <c r="J71" s="1">
        <f t="shared" si="10"/>
        <v>6.5277777777777747E-3</v>
      </c>
      <c r="K71" s="1">
        <v>5.2083333333333333E-4</v>
      </c>
      <c r="L71" s="1">
        <v>6.9444444444444447E-4</v>
      </c>
      <c r="P71" s="1">
        <f t="shared" si="11"/>
        <v>7.7430555555555525E-3</v>
      </c>
    </row>
    <row r="72" spans="1:17" x14ac:dyDescent="0.25">
      <c r="A72" s="6">
        <v>1101</v>
      </c>
      <c r="B72" s="6" t="s">
        <v>22</v>
      </c>
      <c r="C72" s="6" t="s">
        <v>23</v>
      </c>
      <c r="D72" s="6" t="s">
        <v>180</v>
      </c>
      <c r="E72" s="6" t="s">
        <v>54</v>
      </c>
      <c r="F72" s="3">
        <v>2</v>
      </c>
      <c r="G72" s="1">
        <v>5.6944444444444443E-2</v>
      </c>
      <c r="H72" s="1">
        <v>6.5914351851851849E-2</v>
      </c>
      <c r="I72" s="1">
        <v>1.3888888888888889E-4</v>
      </c>
      <c r="J72" s="1">
        <f t="shared" si="10"/>
        <v>8.8310185185185176E-3</v>
      </c>
      <c r="K72" s="1">
        <v>1.7361111111111112E-4</v>
      </c>
      <c r="L72" s="1">
        <v>6.9444444444444447E-4</v>
      </c>
      <c r="M72" s="1">
        <v>3.4722222222222224E-4</v>
      </c>
      <c r="P72" s="1">
        <f t="shared" si="11"/>
        <v>1.0046296296296294E-2</v>
      </c>
    </row>
    <row r="73" spans="1:17" x14ac:dyDescent="0.25">
      <c r="A73" s="6">
        <v>1103</v>
      </c>
      <c r="B73" s="6" t="s">
        <v>18</v>
      </c>
      <c r="C73" s="6" t="s">
        <v>19</v>
      </c>
      <c r="D73" s="6" t="s">
        <v>180</v>
      </c>
      <c r="E73" s="6" t="s">
        <v>54</v>
      </c>
      <c r="F73" s="3">
        <v>2</v>
      </c>
      <c r="G73" s="1">
        <v>5.4166666666666669E-2</v>
      </c>
      <c r="H73" s="1">
        <v>6.8749999999999992E-2</v>
      </c>
      <c r="J73" s="1">
        <f t="shared" si="10"/>
        <v>1.4583333333333323E-2</v>
      </c>
      <c r="K73" s="1">
        <v>6.9444444444444447E-4</v>
      </c>
      <c r="L73" s="1">
        <v>8.6805555555555551E-4</v>
      </c>
      <c r="M73" s="1">
        <v>3.4722222222222224E-4</v>
      </c>
      <c r="P73" s="1">
        <f t="shared" si="11"/>
        <v>1.6493055555555542E-2</v>
      </c>
    </row>
    <row r="74" spans="1:17" x14ac:dyDescent="0.25">
      <c r="A74" s="6">
        <v>1106</v>
      </c>
      <c r="B74" s="6" t="s">
        <v>173</v>
      </c>
      <c r="C74" s="6" t="s">
        <v>17</v>
      </c>
      <c r="D74" s="6" t="s">
        <v>179</v>
      </c>
      <c r="E74" s="6" t="s">
        <v>54</v>
      </c>
      <c r="F74" s="3">
        <v>2</v>
      </c>
      <c r="G74" s="1">
        <v>5.5555555555555552E-2</v>
      </c>
      <c r="H74" s="1">
        <v>6.4965277777777775E-2</v>
      </c>
      <c r="I74" s="1">
        <v>6.018518518518519E-4</v>
      </c>
      <c r="J74" s="1">
        <f t="shared" si="10"/>
        <v>8.8078703703703704E-3</v>
      </c>
      <c r="K74" s="1">
        <v>5.2083333333333333E-4</v>
      </c>
      <c r="L74" s="1">
        <v>5.2083333333333333E-4</v>
      </c>
      <c r="M74" s="4" t="s">
        <v>181</v>
      </c>
    </row>
    <row r="75" spans="1:17" x14ac:dyDescent="0.25">
      <c r="A75" s="26">
        <v>1108</v>
      </c>
      <c r="B75" s="26" t="s">
        <v>34</v>
      </c>
      <c r="C75" s="26" t="s">
        <v>35</v>
      </c>
      <c r="D75" s="26" t="s">
        <v>180</v>
      </c>
      <c r="E75" s="26" t="s">
        <v>54</v>
      </c>
      <c r="F75" s="27">
        <v>4</v>
      </c>
      <c r="G75" s="28">
        <v>7.9166666666666663E-2</v>
      </c>
      <c r="H75" s="28">
        <v>8.3020833333333335E-2</v>
      </c>
      <c r="I75" s="28"/>
      <c r="J75" s="28">
        <f t="shared" si="10"/>
        <v>3.8541666666666724E-3</v>
      </c>
      <c r="K75" s="28"/>
      <c r="L75" s="28"/>
      <c r="M75" s="28"/>
      <c r="N75" s="28"/>
      <c r="O75" s="28"/>
      <c r="P75" s="28">
        <f t="shared" ref="P75:P91" si="12">J75+K75+L75+M75+N75+O75</f>
        <v>3.8541666666666724E-3</v>
      </c>
      <c r="Q75" s="14"/>
    </row>
    <row r="76" spans="1:17" x14ac:dyDescent="0.25">
      <c r="A76" s="26">
        <v>1670</v>
      </c>
      <c r="B76" s="26" t="s">
        <v>25</v>
      </c>
      <c r="C76" s="26" t="s">
        <v>26</v>
      </c>
      <c r="D76" s="26" t="s">
        <v>180</v>
      </c>
      <c r="E76" s="26" t="s">
        <v>54</v>
      </c>
      <c r="F76" s="27">
        <v>4</v>
      </c>
      <c r="G76" s="28">
        <v>0.10694444444444444</v>
      </c>
      <c r="H76" s="28">
        <v>0.11116898148148148</v>
      </c>
      <c r="I76" s="28"/>
      <c r="J76" s="28">
        <f t="shared" si="10"/>
        <v>4.2245370370370405E-3</v>
      </c>
      <c r="K76" s="28">
        <v>5.2083333333333333E-4</v>
      </c>
      <c r="L76" s="28"/>
      <c r="M76" s="28">
        <v>3.4722222222222224E-4</v>
      </c>
      <c r="N76" s="28"/>
      <c r="O76" s="28"/>
      <c r="P76" s="28">
        <f t="shared" si="12"/>
        <v>5.0925925925925956E-3</v>
      </c>
      <c r="Q76" s="14"/>
    </row>
    <row r="77" spans="1:17" x14ac:dyDescent="0.25">
      <c r="A77" s="26">
        <v>1121</v>
      </c>
      <c r="B77" s="26" t="s">
        <v>174</v>
      </c>
      <c r="C77" s="26" t="s">
        <v>29</v>
      </c>
      <c r="D77" s="26" t="s">
        <v>179</v>
      </c>
      <c r="E77" s="26" t="s">
        <v>54</v>
      </c>
      <c r="F77" s="27">
        <v>4</v>
      </c>
      <c r="G77" s="28">
        <v>6.9444444444444434E-2</v>
      </c>
      <c r="H77" s="28">
        <v>7.3981481481481481E-2</v>
      </c>
      <c r="I77" s="28"/>
      <c r="J77" s="28">
        <f t="shared" si="10"/>
        <v>4.5370370370370477E-3</v>
      </c>
      <c r="K77" s="28"/>
      <c r="L77" s="28">
        <v>3.4722222222222224E-4</v>
      </c>
      <c r="M77" s="28">
        <v>3.4722222222222224E-4</v>
      </c>
      <c r="N77" s="28"/>
      <c r="O77" s="28"/>
      <c r="P77" s="28">
        <f t="shared" si="12"/>
        <v>5.2314814814814915E-3</v>
      </c>
      <c r="Q77" s="14"/>
    </row>
    <row r="78" spans="1:17" x14ac:dyDescent="0.25">
      <c r="A78" s="6">
        <v>1105</v>
      </c>
      <c r="B78" s="6" t="s">
        <v>27</v>
      </c>
      <c r="C78" s="6" t="s">
        <v>28</v>
      </c>
      <c r="D78" s="6" t="s">
        <v>180</v>
      </c>
      <c r="E78" s="6" t="s">
        <v>54</v>
      </c>
      <c r="F78" s="3">
        <v>4</v>
      </c>
      <c r="G78" s="1">
        <v>9.1666666666666674E-2</v>
      </c>
      <c r="H78" s="1">
        <v>9.6921296296296297E-2</v>
      </c>
      <c r="I78" s="1">
        <v>5.7870370370370366E-5</v>
      </c>
      <c r="J78" s="1">
        <f t="shared" si="10"/>
        <v>5.1967592592592525E-3</v>
      </c>
      <c r="N78" s="1">
        <v>1.7361111111111112E-4</v>
      </c>
      <c r="P78" s="1">
        <f t="shared" si="12"/>
        <v>5.3703703703703639E-3</v>
      </c>
    </row>
    <row r="79" spans="1:17" x14ac:dyDescent="0.25">
      <c r="A79" s="26">
        <v>1117</v>
      </c>
      <c r="B79" s="26" t="s">
        <v>30</v>
      </c>
      <c r="C79" s="26" t="s">
        <v>29</v>
      </c>
      <c r="D79" s="26" t="s">
        <v>179</v>
      </c>
      <c r="E79" s="26" t="s">
        <v>54</v>
      </c>
      <c r="F79" s="27">
        <v>4</v>
      </c>
      <c r="G79" s="28">
        <v>6.805555555555555E-2</v>
      </c>
      <c r="H79" s="28">
        <v>7.3807870370370371E-2</v>
      </c>
      <c r="I79" s="28"/>
      <c r="J79" s="28">
        <f t="shared" si="10"/>
        <v>5.7523148148148212E-3</v>
      </c>
      <c r="K79" s="28"/>
      <c r="L79" s="28"/>
      <c r="M79" s="28">
        <v>3.4722222222222224E-4</v>
      </c>
      <c r="N79" s="28"/>
      <c r="O79" s="28"/>
      <c r="P79" s="28">
        <f t="shared" si="12"/>
        <v>6.0995370370370431E-3</v>
      </c>
      <c r="Q79" s="14"/>
    </row>
    <row r="80" spans="1:17" s="6" customFormat="1" x14ac:dyDescent="0.25">
      <c r="A80" s="40">
        <v>1675</v>
      </c>
      <c r="B80" s="40" t="s">
        <v>38</v>
      </c>
      <c r="C80" s="40" t="s">
        <v>103</v>
      </c>
      <c r="D80" s="40" t="s">
        <v>180</v>
      </c>
      <c r="E80" s="40" t="s">
        <v>54</v>
      </c>
      <c r="F80" s="41">
        <v>6</v>
      </c>
      <c r="G80" s="42">
        <v>9.9999999999999992E-2</v>
      </c>
      <c r="H80" s="42">
        <v>0.10318287037037037</v>
      </c>
      <c r="I80" s="42"/>
      <c r="J80" s="42">
        <f t="shared" si="10"/>
        <v>3.1828703703703776E-3</v>
      </c>
      <c r="K80" s="42"/>
      <c r="L80" s="42"/>
      <c r="M80" s="42"/>
      <c r="N80" s="42"/>
      <c r="O80" s="42"/>
      <c r="P80" s="42">
        <f t="shared" si="12"/>
        <v>3.1828703703703776E-3</v>
      </c>
      <c r="Q80" s="25"/>
    </row>
    <row r="81" spans="1:17" s="6" customFormat="1" x14ac:dyDescent="0.25">
      <c r="A81" s="40">
        <v>3020</v>
      </c>
      <c r="B81" s="40" t="s">
        <v>176</v>
      </c>
      <c r="C81" s="40" t="s">
        <v>49</v>
      </c>
      <c r="D81" s="40" t="s">
        <v>179</v>
      </c>
      <c r="E81" s="40" t="s">
        <v>54</v>
      </c>
      <c r="F81" s="41">
        <v>6</v>
      </c>
      <c r="G81" s="42">
        <v>0.10555555555555556</v>
      </c>
      <c r="H81" s="42">
        <v>0.10883101851851852</v>
      </c>
      <c r="I81" s="42"/>
      <c r="J81" s="42">
        <f t="shared" si="10"/>
        <v>3.2754629629629661E-3</v>
      </c>
      <c r="K81" s="42"/>
      <c r="L81" s="42"/>
      <c r="M81" s="42">
        <v>3.4722222222222224E-4</v>
      </c>
      <c r="N81" s="42"/>
      <c r="O81" s="42"/>
      <c r="P81" s="42">
        <f t="shared" si="12"/>
        <v>3.6226851851851884E-3</v>
      </c>
      <c r="Q81" s="25"/>
    </row>
    <row r="82" spans="1:17" s="6" customFormat="1" x14ac:dyDescent="0.25">
      <c r="A82" s="40">
        <v>1109</v>
      </c>
      <c r="B82" s="40" t="s">
        <v>31</v>
      </c>
      <c r="C82" s="40" t="s">
        <v>32</v>
      </c>
      <c r="D82" s="40" t="s">
        <v>179</v>
      </c>
      <c r="E82" s="40" t="s">
        <v>54</v>
      </c>
      <c r="F82" s="41">
        <v>5</v>
      </c>
      <c r="G82" s="42">
        <v>0.10833333333333334</v>
      </c>
      <c r="H82" s="42">
        <v>0.11238425925925927</v>
      </c>
      <c r="I82" s="42"/>
      <c r="J82" s="42">
        <f t="shared" si="10"/>
        <v>4.05092592592593E-3</v>
      </c>
      <c r="K82" s="42"/>
      <c r="L82" s="42"/>
      <c r="M82" s="42"/>
      <c r="N82" s="42"/>
      <c r="O82" s="42"/>
      <c r="P82" s="42">
        <f t="shared" si="12"/>
        <v>4.05092592592593E-3</v>
      </c>
      <c r="Q82" s="25"/>
    </row>
    <row r="83" spans="1:17" s="6" customFormat="1" x14ac:dyDescent="0.25">
      <c r="A83" s="6">
        <v>1113</v>
      </c>
      <c r="B83" s="6" t="s">
        <v>47</v>
      </c>
      <c r="C83" s="6" t="s">
        <v>48</v>
      </c>
      <c r="D83" s="6" t="s">
        <v>179</v>
      </c>
      <c r="E83" s="6" t="s">
        <v>54</v>
      </c>
      <c r="F83" s="3">
        <v>6</v>
      </c>
      <c r="G83" s="1">
        <v>0.10416666666666667</v>
      </c>
      <c r="H83" s="1">
        <v>0.10810185185185185</v>
      </c>
      <c r="I83" s="1"/>
      <c r="J83" s="1">
        <f t="shared" si="10"/>
        <v>3.9351851851851805E-3</v>
      </c>
      <c r="K83" s="1"/>
      <c r="L83" s="1">
        <v>1.7361111111111112E-4</v>
      </c>
      <c r="M83" s="1">
        <v>3.4722222222222224E-4</v>
      </c>
      <c r="N83" s="1">
        <v>1.7361111111111112E-4</v>
      </c>
      <c r="O83" s="1"/>
      <c r="P83" s="1">
        <f t="shared" si="12"/>
        <v>4.629629629629625E-3</v>
      </c>
      <c r="Q83"/>
    </row>
    <row r="84" spans="1:17" s="6" customFormat="1" x14ac:dyDescent="0.25">
      <c r="A84" s="40">
        <v>1247</v>
      </c>
      <c r="B84" s="40" t="s">
        <v>36</v>
      </c>
      <c r="C84" s="40" t="s">
        <v>37</v>
      </c>
      <c r="D84" s="40" t="s">
        <v>180</v>
      </c>
      <c r="E84" s="40" t="s">
        <v>54</v>
      </c>
      <c r="F84" s="41">
        <v>5</v>
      </c>
      <c r="G84" s="42">
        <v>8.7500000000000008E-2</v>
      </c>
      <c r="H84" s="42">
        <v>9.194444444444444E-2</v>
      </c>
      <c r="I84" s="42"/>
      <c r="J84" s="42">
        <f t="shared" si="10"/>
        <v>4.4444444444444314E-3</v>
      </c>
      <c r="K84" s="42"/>
      <c r="L84" s="42"/>
      <c r="M84" s="42">
        <v>3.4722222222222224E-4</v>
      </c>
      <c r="N84" s="42"/>
      <c r="O84" s="42"/>
      <c r="P84" s="42">
        <f t="shared" si="12"/>
        <v>4.7916666666666533E-3</v>
      </c>
      <c r="Q84" s="25"/>
    </row>
    <row r="85" spans="1:17" s="6" customFormat="1" x14ac:dyDescent="0.25">
      <c r="A85" s="6">
        <v>1110</v>
      </c>
      <c r="B85" s="6" t="s">
        <v>24</v>
      </c>
      <c r="C85" s="6" t="s">
        <v>33</v>
      </c>
      <c r="D85" s="6" t="s">
        <v>180</v>
      </c>
      <c r="E85" s="6" t="s">
        <v>54</v>
      </c>
      <c r="F85" s="3">
        <v>5</v>
      </c>
      <c r="G85" s="1">
        <v>9.3055555555555558E-2</v>
      </c>
      <c r="H85" s="1">
        <v>9.7569444444444445E-2</v>
      </c>
      <c r="I85" s="1"/>
      <c r="J85" s="1">
        <f t="shared" si="10"/>
        <v>4.5138888888888867E-3</v>
      </c>
      <c r="K85" s="1"/>
      <c r="L85" s="1"/>
      <c r="M85" s="1">
        <v>3.4722222222222224E-4</v>
      </c>
      <c r="N85" s="1"/>
      <c r="O85" s="1"/>
      <c r="P85" s="1">
        <f t="shared" si="12"/>
        <v>4.8611111111111086E-3</v>
      </c>
    </row>
    <row r="86" spans="1:17" x14ac:dyDescent="0.25">
      <c r="A86" s="6">
        <v>1102</v>
      </c>
      <c r="B86" s="6" t="s">
        <v>40</v>
      </c>
      <c r="C86" s="6" t="s">
        <v>19</v>
      </c>
      <c r="D86" s="6" t="s">
        <v>180</v>
      </c>
      <c r="E86" s="6" t="s">
        <v>54</v>
      </c>
      <c r="F86" s="3">
        <v>5</v>
      </c>
      <c r="G86" s="1">
        <v>8.8888888888888892E-2</v>
      </c>
      <c r="H86" s="1">
        <v>9.4675925925925927E-2</v>
      </c>
      <c r="I86" s="1">
        <v>1.0416666666666667E-4</v>
      </c>
      <c r="J86" s="1">
        <f t="shared" si="10"/>
        <v>5.6828703703703685E-3</v>
      </c>
      <c r="L86" s="1">
        <v>1.7361111111111112E-4</v>
      </c>
      <c r="M86" s="1">
        <v>3.4722222222222224E-4</v>
      </c>
      <c r="P86" s="1">
        <f t="shared" si="12"/>
        <v>6.2037037037037017E-3</v>
      </c>
      <c r="Q86" s="6"/>
    </row>
    <row r="87" spans="1:17" s="6" customFormat="1" x14ac:dyDescent="0.25">
      <c r="A87" s="31">
        <v>1546</v>
      </c>
      <c r="B87" s="31" t="s">
        <v>41</v>
      </c>
      <c r="C87" s="31" t="s">
        <v>42</v>
      </c>
      <c r="D87" s="31" t="s">
        <v>179</v>
      </c>
      <c r="E87" s="31" t="s">
        <v>54</v>
      </c>
      <c r="F87" s="32">
        <v>8</v>
      </c>
      <c r="G87" s="33">
        <v>9.7222222222222224E-2</v>
      </c>
      <c r="H87" s="33">
        <v>0.10015046296296297</v>
      </c>
      <c r="I87" s="33"/>
      <c r="J87" s="33">
        <f t="shared" si="10"/>
        <v>2.9282407407407451E-3</v>
      </c>
      <c r="K87" s="33"/>
      <c r="L87" s="33">
        <v>3.4722222222222224E-4</v>
      </c>
      <c r="M87" s="33"/>
      <c r="N87" s="33"/>
      <c r="O87" s="33"/>
      <c r="P87" s="33">
        <f t="shared" si="12"/>
        <v>3.2754629629629674E-3</v>
      </c>
      <c r="Q87" s="25"/>
    </row>
    <row r="88" spans="1:17" s="6" customFormat="1" x14ac:dyDescent="0.25">
      <c r="A88" s="31">
        <v>1306</v>
      </c>
      <c r="B88" s="31" t="s">
        <v>175</v>
      </c>
      <c r="C88" s="31" t="s">
        <v>53</v>
      </c>
      <c r="D88" s="31" t="s">
        <v>179</v>
      </c>
      <c r="E88" s="31" t="s">
        <v>54</v>
      </c>
      <c r="F88" s="32">
        <v>8</v>
      </c>
      <c r="G88" s="33">
        <v>8.1944444444444445E-2</v>
      </c>
      <c r="H88" s="33">
        <v>8.5127314814814822E-2</v>
      </c>
      <c r="I88" s="33"/>
      <c r="J88" s="33">
        <f t="shared" si="10"/>
        <v>3.1828703703703776E-3</v>
      </c>
      <c r="K88" s="33"/>
      <c r="L88" s="33"/>
      <c r="M88" s="33">
        <v>3.4722222222222224E-4</v>
      </c>
      <c r="N88" s="33"/>
      <c r="O88" s="33"/>
      <c r="P88" s="33">
        <f t="shared" si="12"/>
        <v>3.5300925925925999E-3</v>
      </c>
      <c r="Q88" s="25"/>
    </row>
    <row r="89" spans="1:17" s="6" customFormat="1" x14ac:dyDescent="0.25">
      <c r="A89" s="31">
        <v>1111</v>
      </c>
      <c r="B89" s="31" t="s">
        <v>50</v>
      </c>
      <c r="C89" s="31" t="s">
        <v>26</v>
      </c>
      <c r="D89" s="31" t="s">
        <v>180</v>
      </c>
      <c r="E89" s="31" t="s">
        <v>54</v>
      </c>
      <c r="F89" s="32">
        <v>8</v>
      </c>
      <c r="G89" s="33">
        <v>9.5833333333333326E-2</v>
      </c>
      <c r="H89" s="33">
        <v>9.9074074074074078E-2</v>
      </c>
      <c r="I89" s="33">
        <v>1.273148148148148E-4</v>
      </c>
      <c r="J89" s="33">
        <f t="shared" si="10"/>
        <v>3.1134259259259374E-3</v>
      </c>
      <c r="K89" s="33"/>
      <c r="L89" s="33"/>
      <c r="M89" s="33">
        <v>3.4722222222222224E-4</v>
      </c>
      <c r="N89" s="33">
        <v>1.7361111111111112E-4</v>
      </c>
      <c r="O89" s="33"/>
      <c r="P89" s="33">
        <f t="shared" si="12"/>
        <v>3.6342592592592707E-3</v>
      </c>
      <c r="Q89" s="14"/>
    </row>
    <row r="90" spans="1:17" s="6" customFormat="1" x14ac:dyDescent="0.25">
      <c r="A90" s="31">
        <v>1308</v>
      </c>
      <c r="B90" s="31" t="s">
        <v>45</v>
      </c>
      <c r="C90" s="31" t="s">
        <v>46</v>
      </c>
      <c r="D90" s="31" t="s">
        <v>180</v>
      </c>
      <c r="E90" s="31" t="s">
        <v>54</v>
      </c>
      <c r="F90" s="32">
        <v>7</v>
      </c>
      <c r="G90" s="33">
        <v>0.1013888888888889</v>
      </c>
      <c r="H90" s="33">
        <v>0.10534722222222222</v>
      </c>
      <c r="I90" s="33"/>
      <c r="J90" s="33">
        <f t="shared" si="10"/>
        <v>3.9583333333333137E-3</v>
      </c>
      <c r="K90" s="33"/>
      <c r="L90" s="33"/>
      <c r="M90" s="33">
        <v>3.4722222222222224E-4</v>
      </c>
      <c r="N90" s="33">
        <v>1.7361111111111112E-4</v>
      </c>
      <c r="O90" s="33"/>
      <c r="P90" s="33">
        <f t="shared" si="12"/>
        <v>4.4791666666666469E-3</v>
      </c>
    </row>
    <row r="91" spans="1:17" x14ac:dyDescent="0.25">
      <c r="A91" s="6">
        <v>1531</v>
      </c>
      <c r="B91" s="6" t="s">
        <v>43</v>
      </c>
      <c r="C91" s="6" t="s">
        <v>44</v>
      </c>
      <c r="D91" s="6" t="s">
        <v>180</v>
      </c>
      <c r="E91" s="6" t="s">
        <v>54</v>
      </c>
      <c r="F91" s="3">
        <v>7</v>
      </c>
      <c r="G91" s="1">
        <v>0.10277777777777779</v>
      </c>
      <c r="H91" s="1">
        <v>0.10776620370370371</v>
      </c>
      <c r="J91" s="1">
        <f t="shared" si="10"/>
        <v>4.9884259259259239E-3</v>
      </c>
      <c r="L91" s="1">
        <v>1.7361111111111112E-4</v>
      </c>
      <c r="M91" s="1">
        <v>3.4722222222222224E-4</v>
      </c>
      <c r="N91" s="1">
        <v>1.7361111111111112E-4</v>
      </c>
      <c r="P91" s="1">
        <f t="shared" si="12"/>
        <v>5.6828703703703685E-3</v>
      </c>
      <c r="Q91" s="6"/>
    </row>
    <row r="92" spans="1:17" s="44" customFormat="1" x14ac:dyDescent="0.25">
      <c r="A92" s="10"/>
      <c r="B92" s="10"/>
      <c r="C92" s="10"/>
      <c r="D92" s="10"/>
      <c r="E92" s="10"/>
      <c r="F92" s="43"/>
      <c r="G92" s="11"/>
      <c r="H92" s="11"/>
      <c r="I92" s="11"/>
      <c r="J92" s="11"/>
      <c r="K92" s="11"/>
      <c r="L92" s="11"/>
      <c r="M92" s="45"/>
      <c r="N92" s="11"/>
      <c r="O92" s="11"/>
      <c r="P92" s="11"/>
    </row>
    <row r="93" spans="1:17" x14ac:dyDescent="0.25">
      <c r="B93" s="10" t="s">
        <v>122</v>
      </c>
    </row>
    <row r="94" spans="1:17" x14ac:dyDescent="0.25">
      <c r="B94" s="48" t="s">
        <v>203</v>
      </c>
      <c r="C94" s="40"/>
      <c r="D94" s="40"/>
      <c r="E94" s="40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9">
        <f>P95+P96+P98+P99</f>
        <v>2.3402777777777758E-2</v>
      </c>
      <c r="Q94" s="40">
        <v>3</v>
      </c>
    </row>
    <row r="95" spans="1:17" x14ac:dyDescent="0.25">
      <c r="A95" s="40">
        <v>1311</v>
      </c>
      <c r="B95" s="40" t="s">
        <v>121</v>
      </c>
      <c r="C95" s="40" t="s">
        <v>78</v>
      </c>
      <c r="D95" s="40" t="s">
        <v>179</v>
      </c>
      <c r="E95" s="40" t="s">
        <v>122</v>
      </c>
      <c r="F95" s="41">
        <v>5</v>
      </c>
      <c r="G95" s="42">
        <v>0.12638888888888888</v>
      </c>
      <c r="H95" s="42">
        <v>0.13015046296296295</v>
      </c>
      <c r="I95" s="42"/>
      <c r="J95" s="42">
        <f>H95-G95-I95</f>
        <v>3.76157407407407E-3</v>
      </c>
      <c r="K95" s="42"/>
      <c r="L95" s="42">
        <v>1.7361111111111112E-4</v>
      </c>
      <c r="M95" s="42">
        <v>3.4722222222222224E-4</v>
      </c>
      <c r="N95" s="42"/>
      <c r="O95" s="42"/>
      <c r="P95" s="42">
        <f>J95+K95+L95+M95+N95+O95</f>
        <v>4.2824074074074032E-3</v>
      </c>
      <c r="Q95" s="14"/>
    </row>
    <row r="96" spans="1:17" x14ac:dyDescent="0.25">
      <c r="A96" s="40">
        <v>1122</v>
      </c>
      <c r="B96" s="40" t="s">
        <v>152</v>
      </c>
      <c r="C96" s="40" t="s">
        <v>78</v>
      </c>
      <c r="D96" s="40" t="s">
        <v>179</v>
      </c>
      <c r="E96" s="40" t="s">
        <v>122</v>
      </c>
      <c r="F96" s="41">
        <v>5</v>
      </c>
      <c r="G96" s="42">
        <v>0.13194444444444445</v>
      </c>
      <c r="H96" s="42">
        <v>0.13560185185185183</v>
      </c>
      <c r="I96" s="42"/>
      <c r="J96" s="42">
        <f>H96-G96-I96</f>
        <v>3.657407407407387E-3</v>
      </c>
      <c r="K96" s="42"/>
      <c r="L96" s="42"/>
      <c r="M96" s="42">
        <v>8.6805555555555551E-4</v>
      </c>
      <c r="N96" s="42">
        <v>1.7361111111111112E-4</v>
      </c>
      <c r="O96" s="42"/>
      <c r="P96" s="42">
        <f>J96+K96+L96+M96+N96+O96</f>
        <v>4.6990740740740543E-3</v>
      </c>
      <c r="Q96" s="14"/>
    </row>
    <row r="97" spans="1:17" x14ac:dyDescent="0.25">
      <c r="A97" s="6">
        <v>3933</v>
      </c>
      <c r="B97" s="6" t="s">
        <v>125</v>
      </c>
      <c r="C97" s="6" t="s">
        <v>106</v>
      </c>
      <c r="D97" s="6" t="s">
        <v>179</v>
      </c>
      <c r="E97" s="6" t="s">
        <v>122</v>
      </c>
      <c r="F97" s="3">
        <v>5</v>
      </c>
      <c r="G97" s="1">
        <v>0.12916666666666668</v>
      </c>
      <c r="H97" s="1">
        <v>0.13429398148148147</v>
      </c>
      <c r="J97" s="1">
        <f>H97-G97-I97</f>
        <v>5.1273148148147929E-3</v>
      </c>
      <c r="M97" s="1">
        <v>3.4722222222222224E-4</v>
      </c>
      <c r="P97" s="1">
        <f>J97+K97+L97+M97+N97+O97</f>
        <v>5.4745370370370148E-3</v>
      </c>
    </row>
    <row r="98" spans="1:17" x14ac:dyDescent="0.25">
      <c r="A98" s="40">
        <v>1119</v>
      </c>
      <c r="B98" s="40" t="s">
        <v>154</v>
      </c>
      <c r="C98" s="40" t="s">
        <v>19</v>
      </c>
      <c r="D98" s="40" t="s">
        <v>180</v>
      </c>
      <c r="E98" s="40" t="s">
        <v>122</v>
      </c>
      <c r="F98" s="41">
        <v>5</v>
      </c>
      <c r="G98" s="42">
        <v>0.13472222222222222</v>
      </c>
      <c r="H98" s="42">
        <v>0.13999999999999999</v>
      </c>
      <c r="I98" s="42"/>
      <c r="J98" s="42">
        <f>H98-G98-I98</f>
        <v>5.2777777777777701E-3</v>
      </c>
      <c r="K98" s="42"/>
      <c r="L98" s="42">
        <v>3.4722222222222224E-4</v>
      </c>
      <c r="M98" s="42">
        <v>3.4722222222222224E-4</v>
      </c>
      <c r="N98" s="42">
        <v>1.7361111111111112E-4</v>
      </c>
      <c r="O98" s="42"/>
      <c r="P98" s="42">
        <f>J98+K98+L98+M98+N98+O98</f>
        <v>6.1458333333333252E-3</v>
      </c>
      <c r="Q98" s="14"/>
    </row>
    <row r="99" spans="1:17" x14ac:dyDescent="0.25">
      <c r="A99" s="40">
        <v>4239</v>
      </c>
      <c r="B99" s="40" t="s">
        <v>157</v>
      </c>
      <c r="C99" s="40" t="s">
        <v>19</v>
      </c>
      <c r="D99" s="40" t="s">
        <v>180</v>
      </c>
      <c r="E99" s="40" t="s">
        <v>122</v>
      </c>
      <c r="F99" s="41">
        <v>5</v>
      </c>
      <c r="G99" s="42">
        <v>0.13749999999999998</v>
      </c>
      <c r="H99" s="42">
        <v>0.14421296296296296</v>
      </c>
      <c r="I99" s="42"/>
      <c r="J99" s="42">
        <f>H99-G99-I99</f>
        <v>6.7129629629629761E-3</v>
      </c>
      <c r="K99" s="42">
        <v>5.2083333333333333E-4</v>
      </c>
      <c r="L99" s="42">
        <v>6.9444444444444447E-4</v>
      </c>
      <c r="M99" s="42">
        <v>3.4722222222222224E-4</v>
      </c>
      <c r="N99" s="42"/>
      <c r="O99" s="42"/>
      <c r="P99" s="42">
        <f>J99+K99+L99+M99+N99+O99</f>
        <v>8.2754629629629758E-3</v>
      </c>
      <c r="Q99" s="14"/>
    </row>
    <row r="100" spans="1:17" s="6" customFormat="1" x14ac:dyDescent="0.25"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5"/>
    </row>
    <row r="101" spans="1:17" s="6" customFormat="1" x14ac:dyDescent="0.25">
      <c r="B101" s="10" t="s">
        <v>162</v>
      </c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5"/>
    </row>
    <row r="102" spans="1:17" s="6" customFormat="1" x14ac:dyDescent="0.25">
      <c r="B102" s="10" t="s">
        <v>182</v>
      </c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1" t="s">
        <v>183</v>
      </c>
    </row>
    <row r="103" spans="1:17" x14ac:dyDescent="0.25">
      <c r="A103" s="7">
        <v>3170</v>
      </c>
      <c r="B103" s="7" t="s">
        <v>165</v>
      </c>
      <c r="C103" s="7" t="s">
        <v>177</v>
      </c>
      <c r="D103" s="7" t="s">
        <v>179</v>
      </c>
      <c r="E103" s="7" t="s">
        <v>162</v>
      </c>
      <c r="F103" s="8">
        <v>7</v>
      </c>
      <c r="G103" s="9">
        <v>0.14444444444444446</v>
      </c>
      <c r="H103" s="9">
        <v>0.15200231481481483</v>
      </c>
      <c r="I103" s="9">
        <v>1.6203703703703703E-3</v>
      </c>
      <c r="J103" s="9">
        <f>H103-G103-I103</f>
        <v>5.9374999999999975E-3</v>
      </c>
      <c r="K103" s="9"/>
      <c r="L103" s="9">
        <v>3.4722222222222224E-4</v>
      </c>
      <c r="M103" s="9">
        <v>3.4722222222222224E-4</v>
      </c>
      <c r="N103" s="9"/>
      <c r="O103" s="9"/>
      <c r="P103" s="9">
        <f>J103+K103+L103+M103+N103+O103</f>
        <v>6.6319444444444412E-3</v>
      </c>
    </row>
    <row r="104" spans="1:17" x14ac:dyDescent="0.25">
      <c r="A104" s="7">
        <v>3263</v>
      </c>
      <c r="B104" s="7" t="s">
        <v>160</v>
      </c>
      <c r="C104" s="7" t="s">
        <v>161</v>
      </c>
      <c r="D104" s="7" t="s">
        <v>179</v>
      </c>
      <c r="E104" s="7" t="s">
        <v>162</v>
      </c>
      <c r="F104" s="8">
        <v>7</v>
      </c>
      <c r="G104" s="13">
        <v>0.14027777777777778</v>
      </c>
      <c r="H104" s="9">
        <v>0.14655092592592592</v>
      </c>
      <c r="I104" s="9"/>
      <c r="J104" s="9">
        <f>H104-G104-I104</f>
        <v>6.2731481481481388E-3</v>
      </c>
      <c r="K104" s="9">
        <v>5.2083333333333333E-4</v>
      </c>
      <c r="L104" s="9">
        <v>1.7361111111111112E-4</v>
      </c>
      <c r="M104" s="9">
        <v>3.4722222222222224E-4</v>
      </c>
      <c r="N104" s="9"/>
      <c r="O104" s="9"/>
      <c r="P104" s="9">
        <f>J104+K104+L104+M104+N104+O104</f>
        <v>7.3148148148148052E-3</v>
      </c>
    </row>
    <row r="105" spans="1:17" x14ac:dyDescent="0.25">
      <c r="A105" s="7">
        <v>4223</v>
      </c>
      <c r="B105" s="7" t="s">
        <v>163</v>
      </c>
      <c r="C105" s="7" t="s">
        <v>52</v>
      </c>
      <c r="D105" s="7" t="s">
        <v>179</v>
      </c>
      <c r="E105" s="7" t="s">
        <v>162</v>
      </c>
      <c r="F105" s="8">
        <v>7</v>
      </c>
      <c r="G105" s="9">
        <v>0.14166666666666666</v>
      </c>
      <c r="H105" s="9">
        <v>0.14967592592592593</v>
      </c>
      <c r="I105" s="9"/>
      <c r="J105" s="9">
        <f>H105-G105-I105</f>
        <v>8.0092592592592715E-3</v>
      </c>
      <c r="K105" s="9"/>
      <c r="L105" s="9">
        <v>6.9444444444444447E-4</v>
      </c>
      <c r="M105" s="9">
        <v>3.4722222222222224E-4</v>
      </c>
      <c r="N105" s="9">
        <v>1.7361111111111112E-4</v>
      </c>
      <c r="O105" s="9"/>
      <c r="P105" s="9">
        <f>J105+K105+L105+M105+N105+O105</f>
        <v>9.2245370370370484E-3</v>
      </c>
    </row>
    <row r="106" spans="1:17" x14ac:dyDescent="0.25">
      <c r="A106" s="7">
        <v>2388</v>
      </c>
      <c r="B106" s="7" t="s">
        <v>164</v>
      </c>
      <c r="C106" s="7" t="s">
        <v>106</v>
      </c>
      <c r="D106" s="7" t="s">
        <v>179</v>
      </c>
      <c r="E106" s="7" t="s">
        <v>162</v>
      </c>
      <c r="F106" s="8">
        <v>7</v>
      </c>
      <c r="G106" s="9">
        <v>0.14305555555555557</v>
      </c>
      <c r="H106" s="9">
        <v>0.15199074074074073</v>
      </c>
      <c r="I106" s="9"/>
      <c r="J106" s="9">
        <f>H106-G106-I106</f>
        <v>8.9351851851851571E-3</v>
      </c>
      <c r="K106" s="9">
        <v>5.2083333333333333E-4</v>
      </c>
      <c r="L106" s="9">
        <v>6.9444444444444447E-4</v>
      </c>
      <c r="M106" s="9">
        <v>3.4722222222222224E-4</v>
      </c>
      <c r="N106" s="9"/>
      <c r="O106" s="9"/>
      <c r="P106" s="9">
        <f>J106+K106+L106+M106+N106+O106</f>
        <v>1.0497685185185157E-2</v>
      </c>
    </row>
    <row r="107" spans="1:17" s="6" customFormat="1" x14ac:dyDescent="0.25">
      <c r="B107" s="10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1"/>
    </row>
    <row r="108" spans="1:17" s="6" customFormat="1" x14ac:dyDescent="0.25">
      <c r="B108" s="10" t="s">
        <v>136</v>
      </c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1"/>
    </row>
    <row r="109" spans="1:17" s="6" customFormat="1" x14ac:dyDescent="0.25">
      <c r="B109" s="10" t="s">
        <v>182</v>
      </c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1" t="s">
        <v>183</v>
      </c>
    </row>
    <row r="110" spans="1:17" x14ac:dyDescent="0.25">
      <c r="A110" s="7">
        <v>791</v>
      </c>
      <c r="B110" s="7" t="s">
        <v>134</v>
      </c>
      <c r="C110" s="7" t="s">
        <v>56</v>
      </c>
      <c r="D110" s="7" t="s">
        <v>179</v>
      </c>
      <c r="E110" s="7" t="s">
        <v>136</v>
      </c>
      <c r="F110" s="8">
        <v>5</v>
      </c>
      <c r="G110" s="9">
        <v>4.027777777777778E-2</v>
      </c>
      <c r="H110" s="9">
        <v>4.4432870370370366E-2</v>
      </c>
      <c r="I110" s="9"/>
      <c r="J110" s="9">
        <f>H110-G110-I110</f>
        <v>4.1550925925925852E-3</v>
      </c>
      <c r="K110" s="9"/>
      <c r="L110" s="9"/>
      <c r="M110" s="9">
        <v>3.4722222222222224E-4</v>
      </c>
      <c r="N110" s="9"/>
      <c r="O110" s="9"/>
      <c r="P110" s="9">
        <f>J110+K110+L110+M110+N110+O110</f>
        <v>4.5023148148148071E-3</v>
      </c>
    </row>
    <row r="111" spans="1:17" x14ac:dyDescent="0.25">
      <c r="A111" s="7">
        <v>320</v>
      </c>
      <c r="B111" s="7" t="s">
        <v>137</v>
      </c>
      <c r="C111" s="7" t="s">
        <v>17</v>
      </c>
      <c r="D111" s="7" t="s">
        <v>179</v>
      </c>
      <c r="E111" s="7" t="s">
        <v>136</v>
      </c>
      <c r="F111" s="8">
        <v>5</v>
      </c>
      <c r="G111" s="9">
        <v>4.3055555555555562E-2</v>
      </c>
      <c r="H111" s="9">
        <v>4.8275462962962958E-2</v>
      </c>
      <c r="I111" s="9">
        <v>5.7870370370370366E-5</v>
      </c>
      <c r="J111" s="9">
        <f>H111-G111-I111</f>
        <v>5.1620370370370249E-3</v>
      </c>
      <c r="K111" s="9">
        <v>5.2083333333333333E-4</v>
      </c>
      <c r="L111" s="9">
        <v>1.7361111111111112E-4</v>
      </c>
      <c r="M111" s="9">
        <v>3.4722222222222224E-4</v>
      </c>
      <c r="N111" s="9">
        <v>1.7361111111111112E-4</v>
      </c>
      <c r="O111" s="9"/>
      <c r="P111" s="9">
        <f>J111+K111+L111+M111+N111+O111</f>
        <v>6.3773148148148027E-3</v>
      </c>
    </row>
    <row r="112" spans="1:17" s="6" customFormat="1" x14ac:dyDescent="0.25">
      <c r="B112" s="10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1"/>
    </row>
    <row r="113" spans="1:17" x14ac:dyDescent="0.25">
      <c r="B113" s="10" t="s">
        <v>104</v>
      </c>
    </row>
    <row r="114" spans="1:17" x14ac:dyDescent="0.25">
      <c r="B114" s="29" t="s">
        <v>202</v>
      </c>
      <c r="C114" s="26"/>
      <c r="D114" s="26"/>
      <c r="E114" s="26"/>
      <c r="F114" s="27"/>
      <c r="G114" s="28"/>
      <c r="H114" s="28"/>
      <c r="I114" s="28"/>
      <c r="J114" s="28"/>
      <c r="K114" s="28"/>
      <c r="L114" s="28"/>
      <c r="M114" s="28"/>
      <c r="N114" s="28"/>
      <c r="O114" s="28"/>
      <c r="P114" s="30">
        <f>P118+P119+P120+P121</f>
        <v>2.1793981481481491E-2</v>
      </c>
      <c r="Q114" s="26">
        <v>3</v>
      </c>
    </row>
    <row r="115" spans="1:17" x14ac:dyDescent="0.25">
      <c r="B115" s="48" t="s">
        <v>203</v>
      </c>
      <c r="C115" s="40"/>
      <c r="D115" s="40"/>
      <c r="E115" s="40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9">
        <f>P126+P127+P129+P131</f>
        <v>1.6631944444444467E-2</v>
      </c>
      <c r="Q115" s="40">
        <v>2</v>
      </c>
    </row>
    <row r="116" spans="1:17" x14ac:dyDescent="0.25">
      <c r="A116" s="6">
        <v>3160</v>
      </c>
      <c r="B116" s="6" t="s">
        <v>133</v>
      </c>
      <c r="C116" s="6" t="s">
        <v>132</v>
      </c>
      <c r="D116" s="6" t="s">
        <v>179</v>
      </c>
      <c r="E116" s="6" t="s">
        <v>104</v>
      </c>
      <c r="F116" s="3">
        <v>2</v>
      </c>
      <c r="G116" s="1">
        <v>3.0555555555555555E-2</v>
      </c>
      <c r="H116" s="1">
        <v>4.1226851851851855E-2</v>
      </c>
      <c r="I116" s="1">
        <v>2.5115740740740741E-3</v>
      </c>
      <c r="J116" s="1">
        <f t="shared" ref="J116:J132" si="13">H116-G116-I116</f>
        <v>8.1597222222222262E-3</v>
      </c>
      <c r="L116" s="1">
        <v>3.4722222222222224E-4</v>
      </c>
      <c r="M116" s="1">
        <v>3.4722222222222224E-4</v>
      </c>
      <c r="P116" s="1">
        <f t="shared" ref="P116:P132" si="14">J116+K116+L116+M116+N116+O116</f>
        <v>8.8541666666666716E-3</v>
      </c>
    </row>
    <row r="117" spans="1:17" x14ac:dyDescent="0.25">
      <c r="A117" s="6">
        <v>2385</v>
      </c>
      <c r="B117" s="6" t="s">
        <v>133</v>
      </c>
      <c r="C117" s="6" t="s">
        <v>135</v>
      </c>
      <c r="D117" s="6" t="s">
        <v>179</v>
      </c>
      <c r="E117" s="6" t="s">
        <v>104</v>
      </c>
      <c r="F117" s="3">
        <v>2</v>
      </c>
      <c r="G117" s="1">
        <v>3.3333333333333333E-2</v>
      </c>
      <c r="H117" s="1">
        <v>4.3483796296296291E-2</v>
      </c>
      <c r="I117" s="1">
        <v>4.6296296296296294E-5</v>
      </c>
      <c r="J117" s="1">
        <f t="shared" si="13"/>
        <v>1.0104166666666662E-2</v>
      </c>
      <c r="K117" s="1">
        <v>6.9444444444444447E-4</v>
      </c>
      <c r="L117" s="1">
        <v>5.2083333333333333E-4</v>
      </c>
      <c r="M117" s="1">
        <v>3.4722222222222224E-4</v>
      </c>
      <c r="P117" s="1">
        <f t="shared" si="14"/>
        <v>1.1666666666666662E-2</v>
      </c>
    </row>
    <row r="118" spans="1:17" x14ac:dyDescent="0.25">
      <c r="A118" s="26">
        <v>3310</v>
      </c>
      <c r="B118" s="26" t="s">
        <v>108</v>
      </c>
      <c r="C118" s="26" t="s">
        <v>109</v>
      </c>
      <c r="D118" s="26" t="s">
        <v>179</v>
      </c>
      <c r="E118" s="26" t="s">
        <v>104</v>
      </c>
      <c r="F118" s="27">
        <v>3</v>
      </c>
      <c r="G118" s="28">
        <v>0.1125</v>
      </c>
      <c r="H118" s="28">
        <v>0.11741898148148149</v>
      </c>
      <c r="I118" s="28"/>
      <c r="J118" s="28">
        <f t="shared" si="13"/>
        <v>4.9189814814814825E-3</v>
      </c>
      <c r="K118" s="28"/>
      <c r="L118" s="28"/>
      <c r="M118" s="28">
        <v>3.4722222222222224E-4</v>
      </c>
      <c r="N118" s="28"/>
      <c r="O118" s="28"/>
      <c r="P118" s="28">
        <f t="shared" si="14"/>
        <v>5.2662037037037044E-3</v>
      </c>
      <c r="Q118" s="14"/>
    </row>
    <row r="119" spans="1:17" x14ac:dyDescent="0.25">
      <c r="A119" s="26">
        <v>287</v>
      </c>
      <c r="B119" s="26" t="s">
        <v>139</v>
      </c>
      <c r="C119" s="26" t="s">
        <v>78</v>
      </c>
      <c r="D119" s="26" t="s">
        <v>179</v>
      </c>
      <c r="E119" s="26" t="s">
        <v>104</v>
      </c>
      <c r="F119" s="27">
        <v>4</v>
      </c>
      <c r="G119" s="28">
        <v>4.8611111111111112E-2</v>
      </c>
      <c r="H119" s="28">
        <v>5.3414351851851859E-2</v>
      </c>
      <c r="I119" s="28"/>
      <c r="J119" s="28">
        <f t="shared" si="13"/>
        <v>4.8032407407407468E-3</v>
      </c>
      <c r="K119" s="28"/>
      <c r="L119" s="28">
        <v>1.7361111111111112E-4</v>
      </c>
      <c r="M119" s="28">
        <v>3.4722222222222224E-4</v>
      </c>
      <c r="N119" s="28"/>
      <c r="O119" s="28"/>
      <c r="P119" s="28">
        <f t="shared" si="14"/>
        <v>5.32407407407408E-3</v>
      </c>
      <c r="Q119" s="14"/>
    </row>
    <row r="120" spans="1:17" x14ac:dyDescent="0.25">
      <c r="A120" s="26">
        <v>325</v>
      </c>
      <c r="B120" s="26" t="s">
        <v>102</v>
      </c>
      <c r="C120" s="26" t="s">
        <v>103</v>
      </c>
      <c r="D120" s="26" t="s">
        <v>180</v>
      </c>
      <c r="E120" s="26" t="s">
        <v>104</v>
      </c>
      <c r="F120" s="27">
        <v>3</v>
      </c>
      <c r="G120" s="28">
        <v>0.10972222222222222</v>
      </c>
      <c r="H120" s="28">
        <v>0.11460648148148149</v>
      </c>
      <c r="I120" s="28"/>
      <c r="J120" s="28">
        <f t="shared" si="13"/>
        <v>4.8842592592592687E-3</v>
      </c>
      <c r="K120" s="28"/>
      <c r="L120" s="28">
        <v>1.7361111111111112E-4</v>
      </c>
      <c r="M120" s="28">
        <v>3.4722222222222224E-4</v>
      </c>
      <c r="N120" s="28"/>
      <c r="O120" s="28"/>
      <c r="P120" s="28">
        <f t="shared" si="14"/>
        <v>5.405092592592602E-3</v>
      </c>
      <c r="Q120" s="14"/>
    </row>
    <row r="121" spans="1:17" x14ac:dyDescent="0.25">
      <c r="A121" s="26">
        <v>729</v>
      </c>
      <c r="B121" s="26" t="s">
        <v>111</v>
      </c>
      <c r="C121" s="26" t="s">
        <v>26</v>
      </c>
      <c r="D121" s="26" t="s">
        <v>180</v>
      </c>
      <c r="E121" s="26" t="s">
        <v>104</v>
      </c>
      <c r="F121" s="27">
        <v>3</v>
      </c>
      <c r="G121" s="28">
        <v>0.11388888888888889</v>
      </c>
      <c r="H121" s="28">
        <v>0.11951388888888888</v>
      </c>
      <c r="I121" s="28"/>
      <c r="J121" s="28">
        <f t="shared" si="13"/>
        <v>5.6249999999999911E-3</v>
      </c>
      <c r="K121" s="28"/>
      <c r="L121" s="28">
        <v>1.7361111111111112E-4</v>
      </c>
      <c r="M121" s="28"/>
      <c r="N121" s="28"/>
      <c r="O121" s="28"/>
      <c r="P121" s="28">
        <f t="shared" si="14"/>
        <v>5.7986111111111025E-3</v>
      </c>
      <c r="Q121" s="14"/>
    </row>
    <row r="122" spans="1:17" x14ac:dyDescent="0.25">
      <c r="A122" s="6">
        <v>414</v>
      </c>
      <c r="B122" s="6" t="s">
        <v>127</v>
      </c>
      <c r="C122" s="6" t="s">
        <v>130</v>
      </c>
      <c r="D122" s="6" t="s">
        <v>180</v>
      </c>
      <c r="E122" s="6" t="s">
        <v>104</v>
      </c>
      <c r="F122" s="3">
        <v>4</v>
      </c>
      <c r="G122" s="1">
        <v>2.4999999999999998E-2</v>
      </c>
      <c r="H122" s="1">
        <v>3.0775462962962966E-2</v>
      </c>
      <c r="I122" s="1">
        <v>4.1666666666666669E-4</v>
      </c>
      <c r="J122" s="1">
        <f t="shared" si="13"/>
        <v>5.3587962962963016E-3</v>
      </c>
      <c r="M122" s="1">
        <v>5.2083333333333333E-4</v>
      </c>
      <c r="P122" s="1">
        <f t="shared" si="14"/>
        <v>5.8796296296296348E-3</v>
      </c>
    </row>
    <row r="123" spans="1:17" x14ac:dyDescent="0.25">
      <c r="A123" s="6">
        <v>792</v>
      </c>
      <c r="B123" s="6" t="s">
        <v>138</v>
      </c>
      <c r="C123" s="6" t="s">
        <v>14</v>
      </c>
      <c r="D123" s="6" t="s">
        <v>179</v>
      </c>
      <c r="E123" s="6" t="s">
        <v>104</v>
      </c>
      <c r="F123" s="3">
        <v>4</v>
      </c>
      <c r="G123" s="1">
        <v>4.5833333333333337E-2</v>
      </c>
      <c r="H123" s="1">
        <v>5.0879629629629629E-2</v>
      </c>
      <c r="J123" s="1">
        <f t="shared" si="13"/>
        <v>5.0462962962962918E-3</v>
      </c>
      <c r="L123" s="1">
        <v>6.9444444444444447E-4</v>
      </c>
      <c r="M123" s="1">
        <v>3.4722222222222224E-4</v>
      </c>
      <c r="P123" s="1">
        <f t="shared" si="14"/>
        <v>6.0879629629629582E-3</v>
      </c>
    </row>
    <row r="124" spans="1:17" x14ac:dyDescent="0.25">
      <c r="A124" s="6">
        <v>2382</v>
      </c>
      <c r="B124" s="6" t="s">
        <v>114</v>
      </c>
      <c r="C124" s="6" t="s">
        <v>19</v>
      </c>
      <c r="D124" s="6" t="s">
        <v>180</v>
      </c>
      <c r="E124" s="6" t="s">
        <v>104</v>
      </c>
      <c r="F124" s="3">
        <v>3</v>
      </c>
      <c r="G124" s="1">
        <v>0.11805555555555557</v>
      </c>
      <c r="H124" s="1">
        <v>0.12495370370370369</v>
      </c>
      <c r="J124" s="1">
        <f t="shared" si="13"/>
        <v>6.8981481481481255E-3</v>
      </c>
      <c r="L124" s="1">
        <v>3.4722222222222224E-4</v>
      </c>
      <c r="P124" s="1">
        <f t="shared" si="14"/>
        <v>7.2453703703703473E-3</v>
      </c>
    </row>
    <row r="125" spans="1:17" s="6" customFormat="1" x14ac:dyDescent="0.25">
      <c r="A125" s="6">
        <v>466</v>
      </c>
      <c r="B125" s="6" t="s">
        <v>116</v>
      </c>
      <c r="C125" s="6" t="s">
        <v>117</v>
      </c>
      <c r="D125" s="6" t="s">
        <v>179</v>
      </c>
      <c r="E125" s="6" t="s">
        <v>104</v>
      </c>
      <c r="F125" s="3">
        <v>3</v>
      </c>
      <c r="G125" s="1">
        <v>0.12083333333333333</v>
      </c>
      <c r="H125" s="1">
        <v>0.12910879629629629</v>
      </c>
      <c r="I125" s="1">
        <v>1.0648148148148147E-3</v>
      </c>
      <c r="J125" s="1">
        <f t="shared" si="13"/>
        <v>7.2106481481481422E-3</v>
      </c>
      <c r="K125" s="1">
        <v>1.7361111111111112E-4</v>
      </c>
      <c r="L125" s="1">
        <v>1.7361111111111112E-4</v>
      </c>
      <c r="M125" s="1"/>
      <c r="N125" s="1"/>
      <c r="O125" s="1"/>
      <c r="P125" s="1">
        <f t="shared" si="14"/>
        <v>7.557870370370365E-3</v>
      </c>
    </row>
    <row r="126" spans="1:17" x14ac:dyDescent="0.25">
      <c r="A126" s="40">
        <v>317</v>
      </c>
      <c r="B126" s="40" t="s">
        <v>155</v>
      </c>
      <c r="C126" s="40" t="s">
        <v>156</v>
      </c>
      <c r="D126" s="40" t="s">
        <v>179</v>
      </c>
      <c r="E126" s="40" t="s">
        <v>104</v>
      </c>
      <c r="F126" s="41">
        <v>6</v>
      </c>
      <c r="G126" s="42">
        <v>0.1361111111111111</v>
      </c>
      <c r="H126" s="42">
        <v>0.1388888888888889</v>
      </c>
      <c r="I126" s="42"/>
      <c r="J126" s="42">
        <f t="shared" si="13"/>
        <v>2.7777777777777957E-3</v>
      </c>
      <c r="K126" s="42"/>
      <c r="L126" s="42"/>
      <c r="M126" s="42"/>
      <c r="N126" s="42"/>
      <c r="O126" s="42"/>
      <c r="P126" s="42">
        <f t="shared" si="14"/>
        <v>2.7777777777777957E-3</v>
      </c>
      <c r="Q126" s="14"/>
    </row>
    <row r="127" spans="1:17" x14ac:dyDescent="0.25">
      <c r="A127" s="40">
        <v>296</v>
      </c>
      <c r="B127" s="40" t="s">
        <v>123</v>
      </c>
      <c r="C127" s="40" t="s">
        <v>124</v>
      </c>
      <c r="D127" s="40" t="s">
        <v>179</v>
      </c>
      <c r="E127" s="40" t="s">
        <v>104</v>
      </c>
      <c r="F127" s="41">
        <v>5</v>
      </c>
      <c r="G127" s="42">
        <v>0.1277777777777778</v>
      </c>
      <c r="H127" s="42">
        <v>0.13142361111111112</v>
      </c>
      <c r="I127" s="42"/>
      <c r="J127" s="42">
        <f t="shared" si="13"/>
        <v>3.6458333333333204E-3</v>
      </c>
      <c r="K127" s="42"/>
      <c r="L127" s="42"/>
      <c r="M127" s="42"/>
      <c r="N127" s="42"/>
      <c r="O127" s="42"/>
      <c r="P127" s="42">
        <f t="shared" si="14"/>
        <v>3.6458333333333204E-3</v>
      </c>
      <c r="Q127" s="14"/>
    </row>
    <row r="128" spans="1:17" x14ac:dyDescent="0.25">
      <c r="A128" s="6">
        <v>327</v>
      </c>
      <c r="B128" s="6" t="s">
        <v>111</v>
      </c>
      <c r="C128" s="6" t="s">
        <v>118</v>
      </c>
      <c r="D128" s="6" t="s">
        <v>179</v>
      </c>
      <c r="E128" s="6" t="s">
        <v>104</v>
      </c>
      <c r="F128" s="3">
        <v>5</v>
      </c>
      <c r="G128" s="1">
        <v>0.125</v>
      </c>
      <c r="H128" s="1">
        <v>0.1290625</v>
      </c>
      <c r="J128" s="1">
        <f t="shared" si="13"/>
        <v>4.0624999999999967E-3</v>
      </c>
      <c r="K128" s="1">
        <v>5.2083333333333333E-4</v>
      </c>
      <c r="L128" s="1">
        <v>1.7361111111111112E-4</v>
      </c>
      <c r="P128" s="1">
        <f t="shared" si="14"/>
        <v>4.7569444444444412E-3</v>
      </c>
    </row>
    <row r="129" spans="1:17" x14ac:dyDescent="0.25">
      <c r="A129" s="40">
        <v>324</v>
      </c>
      <c r="B129" s="40" t="s">
        <v>102</v>
      </c>
      <c r="C129" s="40" t="s">
        <v>151</v>
      </c>
      <c r="D129" s="40" t="s">
        <v>180</v>
      </c>
      <c r="E129" s="40" t="s">
        <v>104</v>
      </c>
      <c r="F129" s="41">
        <v>6</v>
      </c>
      <c r="G129" s="42">
        <v>0.13055555555555556</v>
      </c>
      <c r="H129" s="42">
        <v>0.13555555555555557</v>
      </c>
      <c r="I129" s="42"/>
      <c r="J129" s="42">
        <f t="shared" si="13"/>
        <v>5.0000000000000044E-3</v>
      </c>
      <c r="K129" s="42"/>
      <c r="L129" s="42"/>
      <c r="M129" s="42"/>
      <c r="N129" s="42"/>
      <c r="O129" s="42"/>
      <c r="P129" s="42">
        <f t="shared" si="14"/>
        <v>5.0000000000000044E-3</v>
      </c>
      <c r="Q129" s="14"/>
    </row>
    <row r="130" spans="1:17" x14ac:dyDescent="0.25">
      <c r="A130" s="6">
        <v>329</v>
      </c>
      <c r="B130" s="6" t="s">
        <v>158</v>
      </c>
      <c r="C130" s="6" t="s">
        <v>159</v>
      </c>
      <c r="D130" s="6" t="s">
        <v>179</v>
      </c>
      <c r="E130" s="6" t="s">
        <v>104</v>
      </c>
      <c r="F130" s="3">
        <v>5</v>
      </c>
      <c r="G130" s="1">
        <v>0.1388888888888889</v>
      </c>
      <c r="H130" s="1">
        <v>0.14398148148148149</v>
      </c>
      <c r="J130" s="1">
        <f t="shared" si="13"/>
        <v>5.092592592592593E-3</v>
      </c>
      <c r="P130" s="1">
        <f t="shared" si="14"/>
        <v>5.092592592592593E-3</v>
      </c>
    </row>
    <row r="131" spans="1:17" x14ac:dyDescent="0.25">
      <c r="A131" s="40">
        <v>314</v>
      </c>
      <c r="B131" s="40" t="s">
        <v>153</v>
      </c>
      <c r="C131" s="40" t="s">
        <v>26</v>
      </c>
      <c r="D131" s="40" t="s">
        <v>180</v>
      </c>
      <c r="E131" s="40" t="s">
        <v>104</v>
      </c>
      <c r="F131" s="41">
        <v>5</v>
      </c>
      <c r="G131" s="42">
        <v>0.13333333333333333</v>
      </c>
      <c r="H131" s="42">
        <v>0.13784722222222223</v>
      </c>
      <c r="I131" s="42"/>
      <c r="J131" s="42">
        <f t="shared" si="13"/>
        <v>4.5138888888889006E-3</v>
      </c>
      <c r="K131" s="42"/>
      <c r="L131" s="42">
        <v>1.7361111111111112E-4</v>
      </c>
      <c r="M131" s="42">
        <v>5.2083333333333333E-4</v>
      </c>
      <c r="N131" s="42"/>
      <c r="O131" s="42"/>
      <c r="P131" s="42">
        <f t="shared" si="14"/>
        <v>5.2083333333333452E-3</v>
      </c>
      <c r="Q131" s="14"/>
    </row>
    <row r="132" spans="1:17" x14ac:dyDescent="0.25">
      <c r="A132" s="6">
        <v>1249</v>
      </c>
      <c r="B132" s="6" t="s">
        <v>127</v>
      </c>
      <c r="C132" s="6" t="s">
        <v>128</v>
      </c>
      <c r="D132" s="6" t="s">
        <v>180</v>
      </c>
      <c r="E132" s="6" t="s">
        <v>104</v>
      </c>
      <c r="F132" s="3">
        <v>6</v>
      </c>
      <c r="G132" s="1">
        <v>1.9444444444444445E-2</v>
      </c>
      <c r="H132" s="1">
        <v>2.4583333333333332E-2</v>
      </c>
      <c r="I132" s="1">
        <v>2.5462962962962961E-4</v>
      </c>
      <c r="J132" s="1">
        <f t="shared" si="13"/>
        <v>4.8842592592592575E-3</v>
      </c>
      <c r="K132" s="1">
        <v>5.2083333333333333E-4</v>
      </c>
      <c r="L132" s="1">
        <v>5.2083333333333333E-4</v>
      </c>
      <c r="M132" s="1">
        <v>3.4722222222222224E-4</v>
      </c>
      <c r="N132" s="2"/>
      <c r="P132" s="1">
        <f t="shared" si="14"/>
        <v>6.2731481481481458E-3</v>
      </c>
    </row>
  </sheetData>
  <sortState ref="A43:Q48">
    <sortCondition ref="F43:F4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Командный зачет</vt:lpstr>
      <vt:lpstr>Подсчет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Любовь</cp:lastModifiedBy>
  <cp:lastPrinted>2017-03-15T04:28:22Z</cp:lastPrinted>
  <dcterms:created xsi:type="dcterms:W3CDTF">2017-03-11T07:05:23Z</dcterms:created>
  <dcterms:modified xsi:type="dcterms:W3CDTF">2017-03-15T11:18:26Z</dcterms:modified>
</cp:coreProperties>
</file>