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жена\"/>
    </mc:Choice>
  </mc:AlternateContent>
  <bookViews>
    <workbookView xWindow="0" yWindow="0" windowWidth="23040" windowHeight="90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48" i="1"/>
  <c r="D47" i="1"/>
  <c r="D46" i="1"/>
  <c r="D45" i="1"/>
  <c r="D44" i="1"/>
  <c r="D43" i="1"/>
  <c r="D42" i="1"/>
  <c r="D41" i="1"/>
  <c r="D40" i="1"/>
  <c r="D39" i="1"/>
  <c r="D38" i="1"/>
  <c r="D37" i="1"/>
  <c r="D25" i="1"/>
  <c r="D24" i="1"/>
  <c r="D23" i="1"/>
  <c r="D22" i="1"/>
  <c r="D15" i="1"/>
  <c r="D21" i="1"/>
  <c r="D20" i="1"/>
  <c r="D19" i="1"/>
  <c r="D18" i="1"/>
  <c r="D17" i="1"/>
  <c r="D9" i="1"/>
  <c r="D8" i="1"/>
  <c r="D7" i="1"/>
  <c r="D6" i="1"/>
  <c r="D5" i="1"/>
  <c r="D36" i="1"/>
  <c r="D35" i="1"/>
  <c r="D34" i="1"/>
  <c r="D32" i="1"/>
  <c r="D31" i="1"/>
  <c r="D30" i="1"/>
  <c r="D33" i="1"/>
  <c r="D29" i="1"/>
  <c r="D28" i="1"/>
  <c r="D27" i="1"/>
  <c r="D26" i="1"/>
  <c r="D14" i="1"/>
  <c r="D13" i="1"/>
  <c r="D12" i="1"/>
  <c r="D11" i="1"/>
  <c r="D10" i="1"/>
  <c r="D4" i="1"/>
  <c r="D3" i="1"/>
  <c r="M42" i="1"/>
  <c r="M6" i="1"/>
  <c r="J33" i="1"/>
  <c r="M35" i="1"/>
  <c r="M30" i="1"/>
  <c r="M46" i="1"/>
  <c r="M48" i="1"/>
  <c r="M31" i="1"/>
  <c r="M25" i="1"/>
  <c r="M17" i="1"/>
  <c r="M12" i="1"/>
  <c r="M33" i="1"/>
  <c r="M21" i="1"/>
  <c r="M7" i="1"/>
  <c r="M41" i="1"/>
  <c r="M16" i="1"/>
  <c r="M37" i="1"/>
  <c r="M11" i="1"/>
  <c r="M34" i="1"/>
  <c r="M45" i="1"/>
  <c r="M43" i="1"/>
  <c r="M27" i="1"/>
  <c r="M28" i="1"/>
  <c r="M24" i="1"/>
  <c r="M44" i="1"/>
  <c r="M38" i="1"/>
  <c r="M26" i="1"/>
  <c r="M3" i="1"/>
  <c r="J32" i="1"/>
  <c r="M10" i="1"/>
  <c r="M32" i="1"/>
  <c r="M9" i="1"/>
  <c r="M20" i="1"/>
  <c r="M29" i="1"/>
  <c r="M22" i="1"/>
  <c r="M23" i="1"/>
  <c r="M36" i="1"/>
  <c r="M8" i="1"/>
  <c r="M15" i="1"/>
  <c r="M4" i="1"/>
  <c r="M40" i="1"/>
  <c r="M13" i="1"/>
  <c r="M5" i="1"/>
  <c r="M47" i="1"/>
  <c r="M19" i="1"/>
  <c r="M39" i="1"/>
  <c r="M14" i="1"/>
  <c r="M18" i="1"/>
  <c r="J15" i="1"/>
  <c r="N15" i="1"/>
  <c r="J25" i="1"/>
  <c r="N25" i="1"/>
  <c r="J12" i="1"/>
  <c r="N12" i="1"/>
  <c r="J41" i="1"/>
  <c r="N41" i="1"/>
  <c r="J6" i="1"/>
  <c r="N6" i="1"/>
  <c r="J13" i="1"/>
  <c r="N13" i="1"/>
  <c r="J10" i="1"/>
  <c r="N10" i="1"/>
  <c r="J30" i="1"/>
  <c r="N30" i="1"/>
  <c r="J46" i="1"/>
  <c r="N46" i="1"/>
  <c r="J38" i="1"/>
  <c r="N38" i="1"/>
  <c r="J26" i="1"/>
  <c r="N26" i="1"/>
  <c r="J31" i="1"/>
  <c r="N31" i="1"/>
  <c r="J4" i="1"/>
  <c r="N4" i="1"/>
  <c r="J8" i="1"/>
  <c r="N8" i="1"/>
  <c r="J40" i="1"/>
  <c r="N40" i="1"/>
  <c r="J11" i="1"/>
  <c r="N11" i="1"/>
  <c r="J42" i="1"/>
  <c r="N42" i="1"/>
  <c r="J29" i="1"/>
  <c r="N29" i="1"/>
  <c r="J19" i="1"/>
  <c r="N19" i="1"/>
  <c r="J16" i="1"/>
  <c r="N16" i="1"/>
  <c r="J28" i="1"/>
  <c r="N28" i="1"/>
  <c r="J24" i="1"/>
  <c r="N24" i="1"/>
  <c r="J22" i="1"/>
  <c r="N22" i="1"/>
  <c r="J18" i="1"/>
  <c r="N18" i="1"/>
  <c r="J39" i="1"/>
  <c r="N39" i="1"/>
  <c r="J9" i="1"/>
  <c r="N9" i="1"/>
  <c r="J7" i="1"/>
  <c r="N7" i="1"/>
  <c r="J48" i="1"/>
  <c r="N48" i="1"/>
  <c r="J17" i="1"/>
  <c r="N17" i="1"/>
  <c r="J23" i="1"/>
  <c r="N23" i="1"/>
  <c r="J27" i="1"/>
  <c r="N27" i="1"/>
  <c r="J47" i="1"/>
  <c r="N47" i="1"/>
  <c r="J43" i="1"/>
  <c r="N43" i="1"/>
  <c r="J44" i="1"/>
  <c r="N44" i="1"/>
  <c r="J37" i="1"/>
  <c r="N37" i="1"/>
  <c r="J45" i="1"/>
  <c r="N45" i="1"/>
  <c r="J36" i="1"/>
  <c r="N36" i="1"/>
  <c r="J14" i="1"/>
  <c r="N14" i="1"/>
  <c r="J21" i="1"/>
  <c r="N21" i="1"/>
  <c r="J20" i="1"/>
  <c r="N20" i="1"/>
  <c r="J35" i="1"/>
  <c r="N35" i="1"/>
  <c r="J5" i="1"/>
  <c r="N5" i="1"/>
  <c r="J3" i="1"/>
  <c r="N3" i="1"/>
  <c r="J34" i="1"/>
  <c r="N34" i="1"/>
</calcChain>
</file>

<file path=xl/sharedStrings.xml><?xml version="1.0" encoding="utf-8"?>
<sst xmlns="http://schemas.openxmlformats.org/spreadsheetml/2006/main" count="153" uniqueCount="62">
  <si>
    <t>ФИО</t>
  </si>
  <si>
    <t>ГОД РОЖДЕНИЯ</t>
  </si>
  <si>
    <t>Возрастная категория</t>
  </si>
  <si>
    <t>номер</t>
  </si>
  <si>
    <t>пол (М,Ж)</t>
  </si>
  <si>
    <t>тип (С;Л)</t>
  </si>
  <si>
    <t>ТРАССА 1</t>
  </si>
  <si>
    <t>лучшее время</t>
  </si>
  <si>
    <t>1 попытка</t>
  </si>
  <si>
    <t>штраф</t>
  </si>
  <si>
    <t>итого:</t>
  </si>
  <si>
    <t>2 попытка</t>
  </si>
  <si>
    <t>Малинникова Олеся</t>
  </si>
  <si>
    <t>Ж</t>
  </si>
  <si>
    <t>Л</t>
  </si>
  <si>
    <t>Емашева Кира</t>
  </si>
  <si>
    <t xml:space="preserve">Крохмаль Полина </t>
  </si>
  <si>
    <t xml:space="preserve">Кучерявая Александра </t>
  </si>
  <si>
    <t>Елецкая Екатерина</t>
  </si>
  <si>
    <t>Гурьянова Софья</t>
  </si>
  <si>
    <t xml:space="preserve">Помазова Алена </t>
  </si>
  <si>
    <t>Жданова Софья</t>
  </si>
  <si>
    <t>С</t>
  </si>
  <si>
    <t>Правосуд Ева</t>
  </si>
  <si>
    <t>Боровкова Валерия</t>
  </si>
  <si>
    <t>Шаропина Ева</t>
  </si>
  <si>
    <t>Загревская Варвара</t>
  </si>
  <si>
    <t>Высоцкая Александра</t>
  </si>
  <si>
    <t>Гусева Милана</t>
  </si>
  <si>
    <t>Горохова Варвара</t>
  </si>
  <si>
    <t xml:space="preserve">Кулешова Анна </t>
  </si>
  <si>
    <t>Остапчук Илария</t>
  </si>
  <si>
    <t>Захаров Никифор</t>
  </si>
  <si>
    <t>М</t>
  </si>
  <si>
    <t xml:space="preserve">Амосов Артемий </t>
  </si>
  <si>
    <t xml:space="preserve">Воробьев Ярослав </t>
  </si>
  <si>
    <t xml:space="preserve">Егоров Константин </t>
  </si>
  <si>
    <t>Макаров Данил</t>
  </si>
  <si>
    <t>Кориновский Степан</t>
  </si>
  <si>
    <t>Джилкибаев Марат</t>
  </si>
  <si>
    <t>Кориновский Иван</t>
  </si>
  <si>
    <t>Войвод Ян</t>
  </si>
  <si>
    <t xml:space="preserve">Помазов Денис </t>
  </si>
  <si>
    <t>Крохмаль Владимир</t>
  </si>
  <si>
    <t xml:space="preserve">Джилкибаева Динара </t>
  </si>
  <si>
    <t xml:space="preserve">Высоцкий Игорь </t>
  </si>
  <si>
    <t>Бур Ярослав</t>
  </si>
  <si>
    <t>Илюхин Алексей</t>
  </si>
  <si>
    <t xml:space="preserve">Рыжов Андрей </t>
  </si>
  <si>
    <t>Куклин Дмитрий</t>
  </si>
  <si>
    <t>Духанин Михаил</t>
  </si>
  <si>
    <t xml:space="preserve">Моос Александр </t>
  </si>
  <si>
    <t>Стукаленко Степан</t>
  </si>
  <si>
    <t>Малеткин Владимир</t>
  </si>
  <si>
    <t xml:space="preserve">Масленников Влад </t>
  </si>
  <si>
    <t>Васьковкий Андрей</t>
  </si>
  <si>
    <t>Заиграев Матвей</t>
  </si>
  <si>
    <t>Беспалов Артем</t>
  </si>
  <si>
    <t>Остапчук Игорь</t>
  </si>
  <si>
    <t xml:space="preserve">Гусев Иван </t>
  </si>
  <si>
    <t xml:space="preserve">Ермаков Евгений 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</si>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</sst>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mm:ss.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Arial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1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9" fillId="0" borderId="9" xfId="0" applyFont="1" applyBorder="1" applyAlignment="1">
      <alignment horizontal="center"/>
    </xf>
    <xf numFmtId="0" fontId="6" fillId="2" borderId="10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165" fontId="6" fillId="0" borderId="11" xfId="0" applyNumberFormat="1" applyFont="1" applyBorder="1"/>
    <xf numFmtId="0" fontId="9" fillId="0" borderId="12" xfId="0" applyFont="1" applyBorder="1" applyAlignment="1">
      <alignment horizontal="center"/>
    </xf>
    <xf numFmtId="165" fontId="6" fillId="0" borderId="13" xfId="0" applyNumberFormat="1" applyFont="1" applyBorder="1"/>
    <xf numFmtId="0" fontId="9" fillId="0" borderId="14" xfId="0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165" fontId="1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Border="1"/>
    <xf numFmtId="0" fontId="9" fillId="0" borderId="17" xfId="0" applyFont="1" applyBorder="1" applyAlignment="1">
      <alignment horizontal="center"/>
    </xf>
    <xf numFmtId="0" fontId="6" fillId="2" borderId="18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165" fontId="1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right"/>
    </xf>
    <xf numFmtId="165" fontId="6" fillId="0" borderId="19" xfId="0" applyNumberFormat="1" applyFont="1" applyBorder="1"/>
    <xf numFmtId="0" fontId="6" fillId="2" borderId="3" xfId="0" applyFont="1" applyFill="1" applyBorder="1" applyAlignment="1"/>
    <xf numFmtId="0" fontId="6" fillId="2" borderId="15" xfId="0" applyFont="1" applyFill="1" applyBorder="1" applyAlignment="1"/>
    <xf numFmtId="0" fontId="9" fillId="0" borderId="20" xfId="0" applyFont="1" applyBorder="1" applyAlignment="1">
      <alignment horizontal="center"/>
    </xf>
    <xf numFmtId="0" fontId="6" fillId="0" borderId="7" xfId="0" applyFont="1" applyBorder="1"/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165" fontId="1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right"/>
    </xf>
    <xf numFmtId="165" fontId="6" fillId="0" borderId="21" xfId="0" applyNumberFormat="1" applyFont="1" applyBorder="1"/>
    <xf numFmtId="0" fontId="7" fillId="0" borderId="3" xfId="0" applyFont="1" applyFill="1" applyBorder="1"/>
    <xf numFmtId="0" fontId="6" fillId="2" borderId="10" xfId="0" applyFont="1" applyFill="1" applyBorder="1" applyAlignment="1"/>
    <xf numFmtId="0" fontId="6" fillId="0" borderId="3" xfId="0" applyFont="1" applyFill="1" applyBorder="1" applyAlignment="1"/>
    <xf numFmtId="0" fontId="2" fillId="0" borderId="3" xfId="0" applyFont="1" applyFill="1" applyBorder="1"/>
    <xf numFmtId="0" fontId="3" fillId="0" borderId="3" xfId="0" applyFont="1" applyBorder="1" applyAlignment="1">
      <alignment horizontal="left"/>
    </xf>
    <xf numFmtId="0" fontId="7" fillId="0" borderId="18" xfId="0" applyFont="1" applyFill="1" applyBorder="1"/>
    <xf numFmtId="0" fontId="7" fillId="0" borderId="10" xfId="0" applyFont="1" applyFill="1" applyBorder="1"/>
    <xf numFmtId="0" fontId="6" fillId="3" borderId="10" xfId="0" applyFont="1" applyFill="1" applyBorder="1"/>
    <xf numFmtId="0" fontId="6" fillId="3" borderId="15" xfId="0" applyFont="1" applyFill="1" applyBorder="1"/>
    <xf numFmtId="0" fontId="6" fillId="3" borderId="18" xfId="0" applyFont="1" applyFill="1" applyBorder="1"/>
    <xf numFmtId="0" fontId="6" fillId="3" borderId="3" xfId="0" applyFont="1" applyFill="1" applyBorder="1"/>
    <xf numFmtId="0" fontId="6" fillId="3" borderId="7" xfId="0" applyFont="1" applyFill="1" applyBorder="1"/>
    <xf numFmtId="0" fontId="6" fillId="3" borderId="10" xfId="0" applyFont="1" applyFill="1" applyBorder="1" applyAlignment="1">
      <alignment horizontal="right"/>
    </xf>
    <xf numFmtId="0" fontId="3" fillId="0" borderId="3" xfId="0" applyFont="1" applyBorder="1"/>
    <xf numFmtId="165" fontId="1" fillId="0" borderId="1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7" fillId="0" borderId="3" xfId="0" applyFont="1" applyFill="1" applyBorder="1" applyAlignment="1"/>
    <xf numFmtId="0" fontId="8" fillId="0" borderId="3" xfId="0" applyFont="1" applyBorder="1" applyAlignment="1"/>
    <xf numFmtId="0" fontId="6" fillId="0" borderId="15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164" fontId="1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1" xfId="0" applyFont="1" applyBorder="1" applyAlignment="1">
      <alignment horizontal="center" vertical="center"/>
    </xf>
    <xf numFmtId="0" fontId="4" fillId="0" borderId="5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5" workbookViewId="0">
      <selection activeCell="O41" sqref="O41"/>
    </sheetView>
  </sheetViews>
  <sheetFormatPr defaultRowHeight="15.6" x14ac:dyDescent="0.3"/>
  <cols>
    <col min="1" max="1" width="7.44140625" style="4" customWidth="1"/>
    <col min="2" max="2" width="23.44140625" customWidth="1"/>
    <col min="3" max="3" width="9.33203125" customWidth="1"/>
    <col min="4" max="4" width="19" customWidth="1"/>
    <col min="5" max="5" width="6.77734375" customWidth="1"/>
  </cols>
  <sheetData>
    <row r="1" spans="1:14" x14ac:dyDescent="0.3">
      <c r="A1" s="67" t="s">
        <v>61</v>
      </c>
      <c r="B1" s="72" t="s">
        <v>0</v>
      </c>
      <c r="C1" s="74" t="s">
        <v>1</v>
      </c>
      <c r="D1" s="76" t="s">
        <v>2</v>
      </c>
      <c r="E1" s="78" t="s">
        <v>3</v>
      </c>
      <c r="F1" s="79" t="s">
        <v>4</v>
      </c>
      <c r="G1" s="81" t="s">
        <v>5</v>
      </c>
      <c r="H1" s="68" t="s">
        <v>6</v>
      </c>
      <c r="I1" s="69"/>
      <c r="J1" s="69"/>
      <c r="K1" s="69"/>
      <c r="L1" s="69"/>
      <c r="M1" s="69"/>
      <c r="N1" s="70" t="s">
        <v>7</v>
      </c>
    </row>
    <row r="2" spans="1:14" ht="16.2" thickBot="1" x14ac:dyDescent="0.35">
      <c r="A2" s="67"/>
      <c r="B2" s="73"/>
      <c r="C2" s="75"/>
      <c r="D2" s="77"/>
      <c r="E2" s="73"/>
      <c r="F2" s="80"/>
      <c r="G2" s="82"/>
      <c r="H2" s="1" t="s">
        <v>8</v>
      </c>
      <c r="I2" s="2" t="s">
        <v>9</v>
      </c>
      <c r="J2" s="1" t="s">
        <v>10</v>
      </c>
      <c r="K2" s="3" t="s">
        <v>11</v>
      </c>
      <c r="L2" s="2" t="s">
        <v>9</v>
      </c>
      <c r="M2" s="1" t="s">
        <v>10</v>
      </c>
      <c r="N2" s="71"/>
    </row>
    <row r="3" spans="1:14" x14ac:dyDescent="0.3">
      <c r="A3" s="12">
        <v>1</v>
      </c>
      <c r="B3" s="13" t="s">
        <v>12</v>
      </c>
      <c r="C3" s="14">
        <v>2006</v>
      </c>
      <c r="D3" s="15" t="str">
        <f t="shared" ref="D3:D42" si="0">IF(C3&gt;2013,"2014+",IF(C3&gt;2009,"2010-2013","2005-2009"))</f>
        <v>2005-2009</v>
      </c>
      <c r="E3" s="55">
        <v>208</v>
      </c>
      <c r="F3" s="16" t="s">
        <v>13</v>
      </c>
      <c r="G3" s="16" t="s">
        <v>14</v>
      </c>
      <c r="H3" s="17">
        <v>3.4143518518518513E-4</v>
      </c>
      <c r="I3" s="18"/>
      <c r="J3" s="17">
        <f t="shared" ref="J3:J48" ca="1" si="1">H3+I3*$N$3</f>
        <v>3.4143518518518513E-4</v>
      </c>
      <c r="K3" s="17">
        <v>3.2743055555555558E-4</v>
      </c>
      <c r="L3" s="17"/>
      <c r="M3" s="17">
        <f t="shared" ref="M3:M48" ca="1" si="2">K3+L3*$N$3</f>
        <v>3.2743055555555558E-4</v>
      </c>
      <c r="N3" s="19">
        <f t="shared" ref="N3:N31" ca="1" si="3">IF(J3&lt;K3,J3,M3)</f>
        <v>3.2743055555555558E-4</v>
      </c>
    </row>
    <row r="4" spans="1:14" ht="16.2" thickBot="1" x14ac:dyDescent="0.35">
      <c r="A4" s="22">
        <v>2</v>
      </c>
      <c r="B4" s="39" t="s">
        <v>15</v>
      </c>
      <c r="C4" s="24">
        <v>2008</v>
      </c>
      <c r="D4" s="25" t="str">
        <f t="shared" si="0"/>
        <v>2005-2009</v>
      </c>
      <c r="E4" s="56">
        <v>224</v>
      </c>
      <c r="F4" s="26" t="s">
        <v>13</v>
      </c>
      <c r="G4" s="26" t="s">
        <v>14</v>
      </c>
      <c r="H4" s="27">
        <v>3.797453703703704E-4</v>
      </c>
      <c r="I4" s="28"/>
      <c r="J4" s="27">
        <f t="shared" ca="1" si="1"/>
        <v>3.797453703703704E-4</v>
      </c>
      <c r="K4" s="27">
        <v>3.803240740740741E-4</v>
      </c>
      <c r="L4" s="27"/>
      <c r="M4" s="27">
        <f t="shared" ca="1" si="2"/>
        <v>3.803240740740741E-4</v>
      </c>
      <c r="N4" s="29">
        <f t="shared" ca="1" si="3"/>
        <v>3.797453703703704E-4</v>
      </c>
    </row>
    <row r="5" spans="1:14" x14ac:dyDescent="0.3">
      <c r="A5" s="30">
        <v>1</v>
      </c>
      <c r="B5" s="31" t="s">
        <v>32</v>
      </c>
      <c r="C5" s="32">
        <v>2007</v>
      </c>
      <c r="D5" s="33" t="str">
        <f t="shared" si="0"/>
        <v>2005-2009</v>
      </c>
      <c r="E5" s="57">
        <v>321</v>
      </c>
      <c r="F5" s="34" t="s">
        <v>33</v>
      </c>
      <c r="G5" s="34" t="s">
        <v>14</v>
      </c>
      <c r="H5" s="35">
        <v>2.7210648148148152E-4</v>
      </c>
      <c r="I5" s="36"/>
      <c r="J5" s="35">
        <f t="shared" ca="1" si="1"/>
        <v>2.7210648148148152E-4</v>
      </c>
      <c r="K5" s="35">
        <v>2.7349537037037034E-4</v>
      </c>
      <c r="L5" s="35"/>
      <c r="M5" s="35">
        <f t="shared" ca="1" si="2"/>
        <v>2.7349537037037034E-4</v>
      </c>
      <c r="N5" s="37">
        <f t="shared" ca="1" si="3"/>
        <v>2.7210648148148152E-4</v>
      </c>
    </row>
    <row r="6" spans="1:14" x14ac:dyDescent="0.3">
      <c r="A6" s="20">
        <v>2</v>
      </c>
      <c r="B6" s="5" t="s">
        <v>34</v>
      </c>
      <c r="C6" s="6">
        <v>2008</v>
      </c>
      <c r="D6" s="7" t="str">
        <f t="shared" si="0"/>
        <v>2005-2009</v>
      </c>
      <c r="E6" s="58">
        <v>315</v>
      </c>
      <c r="F6" s="8" t="s">
        <v>33</v>
      </c>
      <c r="G6" s="8" t="s">
        <v>14</v>
      </c>
      <c r="H6" s="9">
        <v>3.1354166666666667E-4</v>
      </c>
      <c r="I6" s="10"/>
      <c r="J6" s="9">
        <f t="shared" ca="1" si="1"/>
        <v>3.1354166666666667E-4</v>
      </c>
      <c r="K6" s="9">
        <v>3.459490740740741E-4</v>
      </c>
      <c r="L6" s="9"/>
      <c r="M6" s="9">
        <f t="shared" ca="1" si="2"/>
        <v>3.459490740740741E-4</v>
      </c>
      <c r="N6" s="21">
        <f t="shared" ca="1" si="3"/>
        <v>3.1354166666666667E-4</v>
      </c>
    </row>
    <row r="7" spans="1:14" x14ac:dyDescent="0.3">
      <c r="A7" s="20">
        <v>3</v>
      </c>
      <c r="B7" s="5" t="s">
        <v>35</v>
      </c>
      <c r="C7" s="6">
        <v>2008</v>
      </c>
      <c r="D7" s="7" t="str">
        <f t="shared" si="0"/>
        <v>2005-2009</v>
      </c>
      <c r="E7" s="58">
        <v>322</v>
      </c>
      <c r="F7" s="8" t="s">
        <v>33</v>
      </c>
      <c r="G7" s="8" t="s">
        <v>14</v>
      </c>
      <c r="H7" s="9">
        <v>3.8298611111111123E-4</v>
      </c>
      <c r="I7" s="10"/>
      <c r="J7" s="9">
        <f t="shared" ca="1" si="1"/>
        <v>3.8298611111111123E-4</v>
      </c>
      <c r="K7" s="9">
        <v>3.8622685185185179E-4</v>
      </c>
      <c r="L7" s="9"/>
      <c r="M7" s="9">
        <f t="shared" ca="1" si="2"/>
        <v>3.8622685185185179E-4</v>
      </c>
      <c r="N7" s="21">
        <f t="shared" ca="1" si="3"/>
        <v>3.8298611111111123E-4</v>
      </c>
    </row>
    <row r="8" spans="1:14" x14ac:dyDescent="0.3">
      <c r="A8" s="20"/>
      <c r="B8" s="11" t="s">
        <v>36</v>
      </c>
      <c r="C8" s="6">
        <v>2009</v>
      </c>
      <c r="D8" s="7" t="str">
        <f t="shared" si="0"/>
        <v>2005-2009</v>
      </c>
      <c r="E8" s="58">
        <v>337</v>
      </c>
      <c r="F8" s="8" t="s">
        <v>33</v>
      </c>
      <c r="G8" s="8" t="s">
        <v>14</v>
      </c>
      <c r="H8" s="9">
        <v>4.6666666666666666E-4</v>
      </c>
      <c r="I8" s="10"/>
      <c r="J8" s="9">
        <f t="shared" ca="1" si="1"/>
        <v>4.6666666666666666E-4</v>
      </c>
      <c r="K8" s="9">
        <v>4.6469907407407414E-4</v>
      </c>
      <c r="L8" s="9"/>
      <c r="M8" s="9">
        <f t="shared" ca="1" si="2"/>
        <v>4.6469907407407414E-4</v>
      </c>
      <c r="N8" s="21">
        <f t="shared" ca="1" si="3"/>
        <v>4.6469907407407414E-4</v>
      </c>
    </row>
    <row r="9" spans="1:14" ht="16.2" thickBot="1" x14ac:dyDescent="0.35">
      <c r="A9" s="40"/>
      <c r="B9" s="41" t="s">
        <v>37</v>
      </c>
      <c r="C9" s="42">
        <v>2005</v>
      </c>
      <c r="D9" s="43" t="str">
        <f t="shared" si="0"/>
        <v>2005-2009</v>
      </c>
      <c r="E9" s="59">
        <v>277</v>
      </c>
      <c r="F9" s="44" t="s">
        <v>33</v>
      </c>
      <c r="G9" s="44" t="s">
        <v>14</v>
      </c>
      <c r="H9" s="45">
        <v>5.1539351851851844E-4</v>
      </c>
      <c r="I9" s="46"/>
      <c r="J9" s="45">
        <f t="shared" ca="1" si="1"/>
        <v>5.1539351851851844E-4</v>
      </c>
      <c r="K9" s="45">
        <v>4.7164351851851854E-4</v>
      </c>
      <c r="L9" s="45"/>
      <c r="M9" s="45">
        <f t="shared" ca="1" si="2"/>
        <v>4.7164351851851854E-4</v>
      </c>
      <c r="N9" s="47">
        <f t="shared" ca="1" si="3"/>
        <v>4.7164351851851854E-4</v>
      </c>
    </row>
    <row r="10" spans="1:14" x14ac:dyDescent="0.3">
      <c r="A10" s="12">
        <v>1</v>
      </c>
      <c r="B10" s="49" t="s">
        <v>16</v>
      </c>
      <c r="C10" s="14">
        <v>2011</v>
      </c>
      <c r="D10" s="15" t="str">
        <f t="shared" si="0"/>
        <v>2010-2013</v>
      </c>
      <c r="E10" s="60">
        <v>316</v>
      </c>
      <c r="F10" s="16" t="s">
        <v>13</v>
      </c>
      <c r="G10" s="16" t="s">
        <v>14</v>
      </c>
      <c r="H10" s="17">
        <v>3.4976851851851852E-4</v>
      </c>
      <c r="I10" s="18"/>
      <c r="J10" s="17">
        <f t="shared" ca="1" si="1"/>
        <v>3.4976851851851852E-4</v>
      </c>
      <c r="K10" s="17">
        <v>3.7627314814814809E-4</v>
      </c>
      <c r="L10" s="17"/>
      <c r="M10" s="17">
        <f t="shared" ca="1" si="2"/>
        <v>3.7627314814814809E-4</v>
      </c>
      <c r="N10" s="19">
        <f t="shared" ca="1" si="3"/>
        <v>3.4976851851851852E-4</v>
      </c>
    </row>
    <row r="11" spans="1:14" x14ac:dyDescent="0.3">
      <c r="A11" s="20">
        <v>2</v>
      </c>
      <c r="B11" s="5" t="s">
        <v>17</v>
      </c>
      <c r="C11" s="48">
        <v>2012</v>
      </c>
      <c r="D11" s="7" t="str">
        <f t="shared" si="0"/>
        <v>2010-2013</v>
      </c>
      <c r="E11" s="58">
        <v>295</v>
      </c>
      <c r="F11" s="8" t="s">
        <v>13</v>
      </c>
      <c r="G11" s="8" t="s">
        <v>14</v>
      </c>
      <c r="H11" s="9">
        <v>4.2824074074074075E-4</v>
      </c>
      <c r="I11" s="10"/>
      <c r="J11" s="9">
        <f t="shared" ca="1" si="1"/>
        <v>4.2824074074074075E-4</v>
      </c>
      <c r="K11" s="9">
        <v>4.0104166666666668E-4</v>
      </c>
      <c r="L11" s="9"/>
      <c r="M11" s="9">
        <f t="shared" ca="1" si="2"/>
        <v>4.0104166666666668E-4</v>
      </c>
      <c r="N11" s="21">
        <f t="shared" ca="1" si="3"/>
        <v>4.0104166666666668E-4</v>
      </c>
    </row>
    <row r="12" spans="1:14" x14ac:dyDescent="0.3">
      <c r="A12" s="20">
        <v>3</v>
      </c>
      <c r="B12" s="5" t="s">
        <v>18</v>
      </c>
      <c r="C12" s="48">
        <v>2011</v>
      </c>
      <c r="D12" s="7" t="str">
        <f t="shared" si="0"/>
        <v>2010-2013</v>
      </c>
      <c r="E12" s="58">
        <v>287</v>
      </c>
      <c r="F12" s="8" t="s">
        <v>13</v>
      </c>
      <c r="G12" s="8" t="s">
        <v>14</v>
      </c>
      <c r="H12" s="9">
        <v>4.3981481481481481E-4</v>
      </c>
      <c r="I12" s="10"/>
      <c r="J12" s="9">
        <f t="shared" ca="1" si="1"/>
        <v>4.3981481481481481E-4</v>
      </c>
      <c r="K12" s="9">
        <v>4.7766203703703707E-4</v>
      </c>
      <c r="L12" s="9"/>
      <c r="M12" s="9">
        <f t="shared" ca="1" si="2"/>
        <v>4.7766203703703707E-4</v>
      </c>
      <c r="N12" s="21">
        <f t="shared" ca="1" si="3"/>
        <v>4.3981481481481481E-4</v>
      </c>
    </row>
    <row r="13" spans="1:14" x14ac:dyDescent="0.3">
      <c r="A13" s="20"/>
      <c r="B13" s="11" t="s">
        <v>19</v>
      </c>
      <c r="C13" s="6">
        <v>2012</v>
      </c>
      <c r="D13" s="7" t="str">
        <f t="shared" si="0"/>
        <v>2010-2013</v>
      </c>
      <c r="E13" s="58">
        <v>329</v>
      </c>
      <c r="F13" s="8" t="s">
        <v>13</v>
      </c>
      <c r="G13" s="8" t="s">
        <v>14</v>
      </c>
      <c r="H13" s="9">
        <v>0</v>
      </c>
      <c r="I13" s="10">
        <v>3</v>
      </c>
      <c r="J13" s="9">
        <f t="shared" ca="1" si="1"/>
        <v>1.0416666666666667E-3</v>
      </c>
      <c r="K13" s="9">
        <v>0</v>
      </c>
      <c r="L13" s="9">
        <v>4</v>
      </c>
      <c r="M13" s="9">
        <f t="shared" ca="1" si="2"/>
        <v>1.3888888888888889E-3</v>
      </c>
      <c r="N13" s="21">
        <f t="shared" ca="1" si="3"/>
        <v>1.3888888888888889E-3</v>
      </c>
    </row>
    <row r="14" spans="1:14" x14ac:dyDescent="0.3">
      <c r="A14" s="20"/>
      <c r="B14" s="11" t="s">
        <v>20</v>
      </c>
      <c r="C14" s="6">
        <v>2016</v>
      </c>
      <c r="D14" s="7" t="str">
        <f t="shared" si="0"/>
        <v>2014+</v>
      </c>
      <c r="E14" s="58">
        <v>280</v>
      </c>
      <c r="F14" s="8" t="s">
        <v>13</v>
      </c>
      <c r="G14" s="8" t="s">
        <v>14</v>
      </c>
      <c r="H14" s="9">
        <v>3.9317129629629625E-4</v>
      </c>
      <c r="I14" s="10"/>
      <c r="J14" s="9">
        <f t="shared" ca="1" si="1"/>
        <v>3.9317129629629625E-4</v>
      </c>
      <c r="K14" s="9">
        <v>4.1562499999999998E-4</v>
      </c>
      <c r="L14" s="9"/>
      <c r="M14" s="9">
        <f t="shared" ca="1" si="2"/>
        <v>4.1562499999999998E-4</v>
      </c>
      <c r="N14" s="21">
        <f t="shared" ca="1" si="3"/>
        <v>3.9317129629629625E-4</v>
      </c>
    </row>
    <row r="15" spans="1:14" ht="16.2" thickBot="1" x14ac:dyDescent="0.35">
      <c r="A15" s="22"/>
      <c r="B15" s="23" t="s">
        <v>44</v>
      </c>
      <c r="C15" s="24">
        <v>2015</v>
      </c>
      <c r="D15" s="25" t="str">
        <f t="shared" si="0"/>
        <v>2014+</v>
      </c>
      <c r="E15" s="56">
        <v>288</v>
      </c>
      <c r="F15" s="26" t="s">
        <v>13</v>
      </c>
      <c r="G15" s="26" t="s">
        <v>14</v>
      </c>
      <c r="H15" s="27">
        <v>4.4444444444444441E-4</v>
      </c>
      <c r="I15" s="28"/>
      <c r="J15" s="27">
        <f t="shared" ca="1" si="1"/>
        <v>4.4444444444444441E-4</v>
      </c>
      <c r="K15" s="27">
        <v>4.9479166666666671E-4</v>
      </c>
      <c r="L15" s="27"/>
      <c r="M15" s="27">
        <f t="shared" ca="1" si="2"/>
        <v>4.9479166666666671E-4</v>
      </c>
      <c r="N15" s="29">
        <f t="shared" ca="1" si="3"/>
        <v>4.4444444444444441E-4</v>
      </c>
    </row>
    <row r="16" spans="1:14" x14ac:dyDescent="0.3">
      <c r="A16" s="12">
        <v>1</v>
      </c>
      <c r="B16" s="13" t="s">
        <v>38</v>
      </c>
      <c r="C16" s="54">
        <v>2013</v>
      </c>
      <c r="D16" s="15" t="str">
        <f t="shared" si="0"/>
        <v>2010-2013</v>
      </c>
      <c r="E16" s="55">
        <v>293</v>
      </c>
      <c r="F16" s="16" t="s">
        <v>33</v>
      </c>
      <c r="G16" s="16" t="s">
        <v>14</v>
      </c>
      <c r="H16" s="17">
        <v>3.1608796296296295E-4</v>
      </c>
      <c r="I16" s="18"/>
      <c r="J16" s="17">
        <f t="shared" ca="1" si="1"/>
        <v>3.1608796296296295E-4</v>
      </c>
      <c r="K16" s="17">
        <v>3.1886574074074071E-4</v>
      </c>
      <c r="L16" s="17"/>
      <c r="M16" s="17">
        <f t="shared" ca="1" si="2"/>
        <v>3.1886574074074071E-4</v>
      </c>
      <c r="N16" s="19">
        <f t="shared" ca="1" si="3"/>
        <v>3.1608796296296295E-4</v>
      </c>
    </row>
    <row r="17" spans="1:14" x14ac:dyDescent="0.3">
      <c r="A17" s="20">
        <v>2</v>
      </c>
      <c r="B17" s="5" t="s">
        <v>39</v>
      </c>
      <c r="C17" s="6">
        <v>2012</v>
      </c>
      <c r="D17" s="7" t="str">
        <f t="shared" si="0"/>
        <v>2010-2013</v>
      </c>
      <c r="E17" s="58">
        <v>289</v>
      </c>
      <c r="F17" s="8" t="s">
        <v>33</v>
      </c>
      <c r="G17" s="8" t="s">
        <v>14</v>
      </c>
      <c r="H17" s="9">
        <v>5.4976851851851855E-4</v>
      </c>
      <c r="I17" s="10"/>
      <c r="J17" s="9">
        <f t="shared" ca="1" si="1"/>
        <v>5.4976851851851855E-4</v>
      </c>
      <c r="K17" s="9">
        <v>3.2881944444444446E-4</v>
      </c>
      <c r="L17" s="9"/>
      <c r="M17" s="9">
        <f t="shared" ca="1" si="2"/>
        <v>3.2881944444444446E-4</v>
      </c>
      <c r="N17" s="21">
        <f t="shared" ca="1" si="3"/>
        <v>3.2881944444444446E-4</v>
      </c>
    </row>
    <row r="18" spans="1:14" x14ac:dyDescent="0.3">
      <c r="A18" s="20">
        <v>3</v>
      </c>
      <c r="B18" s="5" t="s">
        <v>40</v>
      </c>
      <c r="C18" s="48">
        <v>2011</v>
      </c>
      <c r="D18" s="7" t="str">
        <f t="shared" si="0"/>
        <v>2010-2013</v>
      </c>
      <c r="E18" s="58">
        <v>294</v>
      </c>
      <c r="F18" s="8" t="s">
        <v>33</v>
      </c>
      <c r="G18" s="8" t="s">
        <v>14</v>
      </c>
      <c r="H18" s="9">
        <v>3.4490740740740743E-4</v>
      </c>
      <c r="I18" s="10"/>
      <c r="J18" s="9">
        <f t="shared" ca="1" si="1"/>
        <v>3.4490740740740743E-4</v>
      </c>
      <c r="K18" s="9">
        <v>3.3460648148148152E-4</v>
      </c>
      <c r="L18" s="9"/>
      <c r="M18" s="9">
        <f t="shared" ca="1" si="2"/>
        <v>3.3460648148148152E-4</v>
      </c>
      <c r="N18" s="21">
        <f t="shared" ca="1" si="3"/>
        <v>3.3460648148148152E-4</v>
      </c>
    </row>
    <row r="19" spans="1:14" x14ac:dyDescent="0.3">
      <c r="A19" s="20"/>
      <c r="B19" s="11" t="s">
        <v>41</v>
      </c>
      <c r="C19" s="48">
        <v>2010</v>
      </c>
      <c r="D19" s="7" t="str">
        <f t="shared" si="0"/>
        <v>2010-2013</v>
      </c>
      <c r="E19" s="58">
        <v>787</v>
      </c>
      <c r="F19" s="8" t="s">
        <v>33</v>
      </c>
      <c r="G19" s="8" t="s">
        <v>14</v>
      </c>
      <c r="H19" s="9">
        <v>7.023148148148149E-4</v>
      </c>
      <c r="I19" s="10">
        <v>3</v>
      </c>
      <c r="J19" s="9">
        <f t="shared" ca="1" si="1"/>
        <v>1.7439814814814816E-3</v>
      </c>
      <c r="K19" s="9">
        <v>5.7326388888888889E-4</v>
      </c>
      <c r="L19" s="9"/>
      <c r="M19" s="9">
        <f t="shared" ca="1" si="2"/>
        <v>5.7326388888888889E-4</v>
      </c>
      <c r="N19" s="21">
        <f t="shared" ca="1" si="3"/>
        <v>5.7326388888888889E-4</v>
      </c>
    </row>
    <row r="20" spans="1:14" x14ac:dyDescent="0.3">
      <c r="A20" s="20"/>
      <c r="B20" s="11" t="s">
        <v>42</v>
      </c>
      <c r="C20" s="6">
        <v>2016</v>
      </c>
      <c r="D20" s="7" t="str">
        <f t="shared" si="0"/>
        <v>2014+</v>
      </c>
      <c r="E20" s="58">
        <v>283</v>
      </c>
      <c r="F20" s="8" t="s">
        <v>33</v>
      </c>
      <c r="G20" s="8" t="s">
        <v>14</v>
      </c>
      <c r="H20" s="9">
        <v>3.9189814814814816E-4</v>
      </c>
      <c r="I20" s="10"/>
      <c r="J20" s="9">
        <f t="shared" ca="1" si="1"/>
        <v>3.9189814814814816E-4</v>
      </c>
      <c r="K20" s="9">
        <v>4.1377314814814814E-4</v>
      </c>
      <c r="L20" s="9"/>
      <c r="M20" s="9">
        <f t="shared" ca="1" si="2"/>
        <v>4.1377314814814814E-4</v>
      </c>
      <c r="N20" s="21">
        <f t="shared" ca="1" si="3"/>
        <v>3.9189814814814816E-4</v>
      </c>
    </row>
    <row r="21" spans="1:14" x14ac:dyDescent="0.3">
      <c r="A21" s="20"/>
      <c r="B21" s="11" t="s">
        <v>43</v>
      </c>
      <c r="C21" s="6">
        <v>2018</v>
      </c>
      <c r="D21" s="7" t="str">
        <f t="shared" si="0"/>
        <v>2014+</v>
      </c>
      <c r="E21" s="58">
        <v>319</v>
      </c>
      <c r="F21" s="8" t="s">
        <v>33</v>
      </c>
      <c r="G21" s="8" t="s">
        <v>14</v>
      </c>
      <c r="H21" s="9">
        <v>4.0277777777777773E-4</v>
      </c>
      <c r="I21" s="10"/>
      <c r="J21" s="9">
        <f t="shared" ca="1" si="1"/>
        <v>4.0277777777777773E-4</v>
      </c>
      <c r="K21" s="9">
        <v>5.0706018518518526E-4</v>
      </c>
      <c r="L21" s="9"/>
      <c r="M21" s="9">
        <f t="shared" ca="1" si="2"/>
        <v>5.0706018518518526E-4</v>
      </c>
      <c r="N21" s="21">
        <f t="shared" ca="1" si="3"/>
        <v>4.0277777777777773E-4</v>
      </c>
    </row>
    <row r="22" spans="1:14" x14ac:dyDescent="0.3">
      <c r="A22" s="20"/>
      <c r="B22" s="50" t="s">
        <v>45</v>
      </c>
      <c r="C22" s="6">
        <v>2016</v>
      </c>
      <c r="D22" s="7" t="str">
        <f t="shared" si="0"/>
        <v>2014+</v>
      </c>
      <c r="E22" s="58">
        <v>253</v>
      </c>
      <c r="F22" s="8" t="s">
        <v>33</v>
      </c>
      <c r="G22" s="8" t="s">
        <v>14</v>
      </c>
      <c r="H22" s="9">
        <v>5.2696759259259266E-4</v>
      </c>
      <c r="I22" s="10"/>
      <c r="J22" s="9">
        <f t="shared" ca="1" si="1"/>
        <v>5.2696759259259266E-4</v>
      </c>
      <c r="K22" s="9">
        <v>4.9050925925925922E-4</v>
      </c>
      <c r="L22" s="9"/>
      <c r="M22" s="9">
        <f t="shared" ca="1" si="2"/>
        <v>4.9050925925925922E-4</v>
      </c>
      <c r="N22" s="21">
        <f t="shared" ca="1" si="3"/>
        <v>4.9050925925925922E-4</v>
      </c>
    </row>
    <row r="23" spans="1:14" x14ac:dyDescent="0.3">
      <c r="A23" s="20"/>
      <c r="B23" s="11" t="s">
        <v>46</v>
      </c>
      <c r="C23" s="51">
        <v>2017</v>
      </c>
      <c r="D23" s="7" t="str">
        <f t="shared" si="0"/>
        <v>2014+</v>
      </c>
      <c r="E23" s="58">
        <v>784</v>
      </c>
      <c r="F23" s="52" t="s">
        <v>33</v>
      </c>
      <c r="G23" s="52" t="s">
        <v>14</v>
      </c>
      <c r="H23" s="9">
        <v>5.4224537037037034E-4</v>
      </c>
      <c r="I23" s="10"/>
      <c r="J23" s="9">
        <f t="shared" ca="1" si="1"/>
        <v>5.4224537037037034E-4</v>
      </c>
      <c r="K23" s="9">
        <v>5.0775462962962959E-4</v>
      </c>
      <c r="L23" s="9"/>
      <c r="M23" s="9">
        <f t="shared" ca="1" si="2"/>
        <v>5.0775462962962959E-4</v>
      </c>
      <c r="N23" s="21">
        <f t="shared" ca="1" si="3"/>
        <v>5.0775462962962959E-4</v>
      </c>
    </row>
    <row r="24" spans="1:14" x14ac:dyDescent="0.3">
      <c r="A24" s="20"/>
      <c r="B24" s="11" t="s">
        <v>47</v>
      </c>
      <c r="C24" s="6">
        <v>2015</v>
      </c>
      <c r="D24" s="7" t="str">
        <f t="shared" si="0"/>
        <v>2014+</v>
      </c>
      <c r="E24" s="58">
        <v>323</v>
      </c>
      <c r="F24" s="8" t="s">
        <v>33</v>
      </c>
      <c r="G24" s="8" t="s">
        <v>14</v>
      </c>
      <c r="H24" s="9">
        <v>6.6701388888888886E-4</v>
      </c>
      <c r="I24" s="10"/>
      <c r="J24" s="9">
        <f t="shared" ca="1" si="1"/>
        <v>6.6701388888888886E-4</v>
      </c>
      <c r="K24" s="9">
        <v>6.7893518518518509E-4</v>
      </c>
      <c r="L24" s="9"/>
      <c r="M24" s="9">
        <f t="shared" ca="1" si="2"/>
        <v>6.7893518518518509E-4</v>
      </c>
      <c r="N24" s="21">
        <f t="shared" ca="1" si="3"/>
        <v>6.6701388888888886E-4</v>
      </c>
    </row>
    <row r="25" spans="1:14" ht="16.2" thickBot="1" x14ac:dyDescent="0.35">
      <c r="A25" s="40"/>
      <c r="B25" s="41" t="s">
        <v>48</v>
      </c>
      <c r="C25" s="42">
        <v>2015</v>
      </c>
      <c r="D25" s="43" t="str">
        <f t="shared" si="0"/>
        <v>2014+</v>
      </c>
      <c r="E25" s="59">
        <v>242</v>
      </c>
      <c r="F25" s="44" t="s">
        <v>33</v>
      </c>
      <c r="G25" s="44" t="s">
        <v>14</v>
      </c>
      <c r="H25" s="45">
        <v>0</v>
      </c>
      <c r="I25" s="46">
        <v>4</v>
      </c>
      <c r="J25" s="45">
        <f t="shared" ca="1" si="1"/>
        <v>1.3888888888888889E-3</v>
      </c>
      <c r="K25" s="45">
        <v>7.7546296296296304E-4</v>
      </c>
      <c r="L25" s="45">
        <v>1</v>
      </c>
      <c r="M25" s="45">
        <f t="shared" ca="1" si="2"/>
        <v>1.1226851851851853E-3</v>
      </c>
      <c r="N25" s="47">
        <f t="shared" ca="1" si="3"/>
        <v>1.1226851851851853E-3</v>
      </c>
    </row>
    <row r="26" spans="1:14" x14ac:dyDescent="0.3">
      <c r="A26" s="12">
        <v>1</v>
      </c>
      <c r="B26" s="13" t="s">
        <v>21</v>
      </c>
      <c r="C26" s="14">
        <v>2005</v>
      </c>
      <c r="D26" s="15" t="str">
        <f t="shared" si="0"/>
        <v>2005-2009</v>
      </c>
      <c r="E26" s="60">
        <v>312</v>
      </c>
      <c r="F26" s="16" t="s">
        <v>13</v>
      </c>
      <c r="G26" s="16" t="s">
        <v>22</v>
      </c>
      <c r="H26" s="17">
        <v>3.3564814814814812E-4</v>
      </c>
      <c r="I26" s="18"/>
      <c r="J26" s="17">
        <f t="shared" ca="1" si="1"/>
        <v>3.3564814814814812E-4</v>
      </c>
      <c r="K26" s="17">
        <v>4.0590277777777782E-4</v>
      </c>
      <c r="L26" s="17"/>
      <c r="M26" s="17">
        <f t="shared" ca="1" si="2"/>
        <v>4.0590277777777782E-4</v>
      </c>
      <c r="N26" s="19">
        <f t="shared" ca="1" si="3"/>
        <v>3.3564814814814812E-4</v>
      </c>
    </row>
    <row r="27" spans="1:14" x14ac:dyDescent="0.3">
      <c r="A27" s="20">
        <v>2</v>
      </c>
      <c r="B27" s="5" t="s">
        <v>23</v>
      </c>
      <c r="C27" s="48">
        <v>2008</v>
      </c>
      <c r="D27" s="7" t="str">
        <f t="shared" si="0"/>
        <v>2005-2009</v>
      </c>
      <c r="E27" s="58">
        <v>238</v>
      </c>
      <c r="F27" s="8" t="s">
        <v>13</v>
      </c>
      <c r="G27" s="8" t="s">
        <v>22</v>
      </c>
      <c r="H27" s="9">
        <v>4.6331018518518515E-4</v>
      </c>
      <c r="I27" s="10"/>
      <c r="J27" s="9">
        <f t="shared" ca="1" si="1"/>
        <v>4.6331018518518515E-4</v>
      </c>
      <c r="K27" s="9">
        <v>4.4050925925925936E-4</v>
      </c>
      <c r="L27" s="9"/>
      <c r="M27" s="9">
        <f t="shared" ca="1" si="2"/>
        <v>4.4050925925925936E-4</v>
      </c>
      <c r="N27" s="21">
        <f t="shared" ca="1" si="3"/>
        <v>4.4050925925925936E-4</v>
      </c>
    </row>
    <row r="28" spans="1:14" x14ac:dyDescent="0.3">
      <c r="A28" s="20">
        <v>3</v>
      </c>
      <c r="B28" s="38" t="s">
        <v>24</v>
      </c>
      <c r="C28" s="6">
        <v>2007</v>
      </c>
      <c r="D28" s="7" t="str">
        <f t="shared" si="0"/>
        <v>2005-2009</v>
      </c>
      <c r="E28" s="58">
        <v>250</v>
      </c>
      <c r="F28" s="8" t="s">
        <v>13</v>
      </c>
      <c r="G28" s="8" t="s">
        <v>22</v>
      </c>
      <c r="H28" s="9">
        <v>4.8900462962962971E-4</v>
      </c>
      <c r="I28" s="10">
        <v>1</v>
      </c>
      <c r="J28" s="9">
        <f t="shared" ca="1" si="1"/>
        <v>8.3622685185185189E-4</v>
      </c>
      <c r="K28" s="9">
        <v>4.685185185185185E-4</v>
      </c>
      <c r="L28" s="9"/>
      <c r="M28" s="9">
        <f t="shared" ca="1" si="2"/>
        <v>4.685185185185185E-4</v>
      </c>
      <c r="N28" s="21">
        <f t="shared" ca="1" si="3"/>
        <v>4.685185185185185E-4</v>
      </c>
    </row>
    <row r="29" spans="1:14" ht="16.2" thickBot="1" x14ac:dyDescent="0.35">
      <c r="A29" s="40"/>
      <c r="B29" s="41" t="s">
        <v>25</v>
      </c>
      <c r="C29" s="42">
        <v>2009</v>
      </c>
      <c r="D29" s="43" t="str">
        <f t="shared" si="0"/>
        <v>2005-2009</v>
      </c>
      <c r="E29" s="59">
        <v>338</v>
      </c>
      <c r="F29" s="44" t="s">
        <v>13</v>
      </c>
      <c r="G29" s="44" t="s">
        <v>22</v>
      </c>
      <c r="H29" s="45">
        <v>5.0486111111111109E-4</v>
      </c>
      <c r="I29" s="46"/>
      <c r="J29" s="45">
        <f t="shared" ca="1" si="1"/>
        <v>5.0486111111111109E-4</v>
      </c>
      <c r="K29" s="45">
        <v>5.0486111111111109E-4</v>
      </c>
      <c r="L29" s="45"/>
      <c r="M29" s="45">
        <f t="shared" ca="1" si="2"/>
        <v>5.0486111111111109E-4</v>
      </c>
      <c r="N29" s="47">
        <f t="shared" ca="1" si="3"/>
        <v>5.0486111111111109E-4</v>
      </c>
    </row>
    <row r="30" spans="1:14" x14ac:dyDescent="0.3">
      <c r="A30" s="12">
        <v>1</v>
      </c>
      <c r="B30" s="49" t="s">
        <v>16</v>
      </c>
      <c r="C30" s="14">
        <v>2011</v>
      </c>
      <c r="D30" s="15" t="str">
        <f t="shared" si="0"/>
        <v>2010-2013</v>
      </c>
      <c r="E30" s="60">
        <v>317</v>
      </c>
      <c r="F30" s="16" t="s">
        <v>13</v>
      </c>
      <c r="G30" s="16" t="s">
        <v>22</v>
      </c>
      <c r="H30" s="17">
        <v>4.0891203703703706E-4</v>
      </c>
      <c r="I30" s="18"/>
      <c r="J30" s="17">
        <f t="shared" ca="1" si="1"/>
        <v>4.0891203703703706E-4</v>
      </c>
      <c r="K30" s="17">
        <v>4.2048611111111106E-4</v>
      </c>
      <c r="L30" s="17"/>
      <c r="M30" s="17">
        <f t="shared" ca="1" si="2"/>
        <v>4.2048611111111106E-4</v>
      </c>
      <c r="N30" s="19">
        <f t="shared" ca="1" si="3"/>
        <v>4.0891203703703706E-4</v>
      </c>
    </row>
    <row r="31" spans="1:14" x14ac:dyDescent="0.3">
      <c r="A31" s="20">
        <v>2</v>
      </c>
      <c r="B31" s="5" t="s">
        <v>27</v>
      </c>
      <c r="C31" s="48">
        <v>2011</v>
      </c>
      <c r="D31" s="7" t="str">
        <f t="shared" si="0"/>
        <v>2010-2013</v>
      </c>
      <c r="E31" s="58">
        <v>292</v>
      </c>
      <c r="F31" s="8" t="s">
        <v>13</v>
      </c>
      <c r="G31" s="8" t="s">
        <v>22</v>
      </c>
      <c r="H31" s="9">
        <v>5.1261574074074067E-4</v>
      </c>
      <c r="I31" s="10"/>
      <c r="J31" s="9">
        <f t="shared" ca="1" si="1"/>
        <v>5.1261574074074067E-4</v>
      </c>
      <c r="K31" s="9">
        <v>4.884259259259259E-4</v>
      </c>
      <c r="L31" s="9"/>
      <c r="M31" s="9">
        <f t="shared" ca="1" si="2"/>
        <v>4.884259259259259E-4</v>
      </c>
      <c r="N31" s="21">
        <f t="shared" ca="1" si="3"/>
        <v>4.884259259259259E-4</v>
      </c>
    </row>
    <row r="32" spans="1:14" x14ac:dyDescent="0.3">
      <c r="A32" s="20">
        <v>3</v>
      </c>
      <c r="B32" s="5" t="s">
        <v>28</v>
      </c>
      <c r="C32" s="48">
        <v>2013</v>
      </c>
      <c r="D32" s="7" t="str">
        <f t="shared" si="0"/>
        <v>2010-2013</v>
      </c>
      <c r="E32" s="58">
        <v>297</v>
      </c>
      <c r="F32" s="8" t="s">
        <v>13</v>
      </c>
      <c r="G32" s="8" t="s">
        <v>22</v>
      </c>
      <c r="H32" s="9">
        <v>7.8356481481481495E-4</v>
      </c>
      <c r="I32" s="10"/>
      <c r="J32" s="9">
        <f t="shared" ca="1" si="1"/>
        <v>7.8356481481481495E-4</v>
      </c>
      <c r="K32" s="9">
        <v>5.4456018518518514E-4</v>
      </c>
      <c r="L32" s="9"/>
      <c r="M32" s="9">
        <f t="shared" ca="1" si="2"/>
        <v>5.4456018518518514E-4</v>
      </c>
      <c r="N32" s="62">
        <v>5.4456018518518514E-4</v>
      </c>
    </row>
    <row r="33" spans="1:14" x14ac:dyDescent="0.3">
      <c r="A33" s="20"/>
      <c r="B33" s="61" t="s">
        <v>26</v>
      </c>
      <c r="C33" s="51">
        <v>2011</v>
      </c>
      <c r="D33" s="7" t="str">
        <f t="shared" si="0"/>
        <v>2010-2013</v>
      </c>
      <c r="E33" s="58">
        <v>786</v>
      </c>
      <c r="F33" s="52" t="s">
        <v>13</v>
      </c>
      <c r="G33" s="52" t="s">
        <v>22</v>
      </c>
      <c r="H33" s="9">
        <v>6.7523148148148152E-4</v>
      </c>
      <c r="I33" s="10"/>
      <c r="J33" s="9">
        <f t="shared" ca="1" si="1"/>
        <v>6.7523148148148152E-4</v>
      </c>
      <c r="K33" s="9">
        <v>7.5925925925925911E-4</v>
      </c>
      <c r="L33" s="9"/>
      <c r="M33" s="9">
        <f t="shared" ca="1" si="2"/>
        <v>7.5925925925925911E-4</v>
      </c>
      <c r="N33" s="62">
        <v>6.7523148148148152E-4</v>
      </c>
    </row>
    <row r="34" spans="1:14" x14ac:dyDescent="0.3">
      <c r="A34" s="20"/>
      <c r="B34" s="61" t="s">
        <v>29</v>
      </c>
      <c r="C34" s="51">
        <v>2010</v>
      </c>
      <c r="D34" s="7" t="str">
        <f t="shared" si="0"/>
        <v>2010-2013</v>
      </c>
      <c r="E34" s="58">
        <v>785</v>
      </c>
      <c r="F34" s="52" t="s">
        <v>13</v>
      </c>
      <c r="G34" s="52" t="s">
        <v>22</v>
      </c>
      <c r="H34" s="9">
        <v>8.449074074074075E-4</v>
      </c>
      <c r="I34" s="10">
        <v>3</v>
      </c>
      <c r="J34" s="9">
        <f t="shared" ca="1" si="1"/>
        <v>1.8865740740740742E-3</v>
      </c>
      <c r="K34" s="9">
        <v>9.0775462962962956E-4</v>
      </c>
      <c r="L34" s="9"/>
      <c r="M34" s="9">
        <f t="shared" ca="1" si="2"/>
        <v>9.0775462962962956E-4</v>
      </c>
      <c r="N34" s="21">
        <f t="shared" ref="N34:N48" ca="1" si="4">IF(J34&lt;K34,J34,M34)</f>
        <v>9.0775462962962956E-4</v>
      </c>
    </row>
    <row r="35" spans="1:14" x14ac:dyDescent="0.3">
      <c r="A35" s="20"/>
      <c r="B35" s="11" t="s">
        <v>30</v>
      </c>
      <c r="C35" s="48">
        <v>2012</v>
      </c>
      <c r="D35" s="7" t="str">
        <f t="shared" si="0"/>
        <v>2010-2013</v>
      </c>
      <c r="E35" s="58">
        <v>291</v>
      </c>
      <c r="F35" s="8" t="s">
        <v>13</v>
      </c>
      <c r="G35" s="8" t="s">
        <v>22</v>
      </c>
      <c r="H35" s="9">
        <v>9.0057870370370368E-4</v>
      </c>
      <c r="I35" s="10">
        <v>2</v>
      </c>
      <c r="J35" s="9">
        <f t="shared" ca="1" si="1"/>
        <v>1.5950231481481481E-3</v>
      </c>
      <c r="K35" s="9">
        <v>9.4988425925925937E-4</v>
      </c>
      <c r="L35" s="9"/>
      <c r="M35" s="9">
        <f t="shared" ca="1" si="2"/>
        <v>9.4988425925925937E-4</v>
      </c>
      <c r="N35" s="21">
        <f t="shared" ca="1" si="4"/>
        <v>9.4988425925925937E-4</v>
      </c>
    </row>
    <row r="36" spans="1:14" ht="16.2" thickBot="1" x14ac:dyDescent="0.35">
      <c r="A36" s="40"/>
      <c r="B36" s="41" t="s">
        <v>31</v>
      </c>
      <c r="C36" s="42">
        <v>2012</v>
      </c>
      <c r="D36" s="43" t="str">
        <f t="shared" si="0"/>
        <v>2010-2013</v>
      </c>
      <c r="E36" s="63">
        <v>290</v>
      </c>
      <c r="F36" s="44" t="s">
        <v>13</v>
      </c>
      <c r="G36" s="44" t="s">
        <v>22</v>
      </c>
      <c r="H36" s="45">
        <v>1.6680555555555557E-3</v>
      </c>
      <c r="I36" s="46"/>
      <c r="J36" s="45">
        <f t="shared" ca="1" si="1"/>
        <v>1.6680555555555557E-3</v>
      </c>
      <c r="K36" s="45">
        <v>1.5516203703703705E-3</v>
      </c>
      <c r="L36" s="45"/>
      <c r="M36" s="45">
        <f t="shared" ca="1" si="2"/>
        <v>1.5516203703703705E-3</v>
      </c>
      <c r="N36" s="47">
        <f t="shared" ca="1" si="4"/>
        <v>1.5516203703703705E-3</v>
      </c>
    </row>
    <row r="37" spans="1:14" x14ac:dyDescent="0.3">
      <c r="A37" s="12">
        <v>1</v>
      </c>
      <c r="B37" s="13" t="s">
        <v>49</v>
      </c>
      <c r="C37" s="54">
        <v>2005</v>
      </c>
      <c r="D37" s="15" t="str">
        <f t="shared" si="0"/>
        <v>2005-2009</v>
      </c>
      <c r="E37" s="55">
        <v>284</v>
      </c>
      <c r="F37" s="16" t="s">
        <v>33</v>
      </c>
      <c r="G37" s="16" t="s">
        <v>22</v>
      </c>
      <c r="H37" s="17">
        <v>3.2569444444444448E-4</v>
      </c>
      <c r="I37" s="18"/>
      <c r="J37" s="17">
        <f t="shared" ca="1" si="1"/>
        <v>3.2569444444444448E-4</v>
      </c>
      <c r="K37" s="17">
        <v>3.1574074074074073E-4</v>
      </c>
      <c r="L37" s="17"/>
      <c r="M37" s="17">
        <f t="shared" ca="1" si="2"/>
        <v>3.1574074074074073E-4</v>
      </c>
      <c r="N37" s="19">
        <f t="shared" ca="1" si="4"/>
        <v>3.1574074074074073E-4</v>
      </c>
    </row>
    <row r="38" spans="1:14" x14ac:dyDescent="0.3">
      <c r="A38" s="20">
        <v>2</v>
      </c>
      <c r="B38" s="5" t="s">
        <v>50</v>
      </c>
      <c r="C38" s="6">
        <v>2009</v>
      </c>
      <c r="D38" s="7" t="str">
        <f t="shared" si="0"/>
        <v>2005-2009</v>
      </c>
      <c r="E38" s="58">
        <v>314</v>
      </c>
      <c r="F38" s="8" t="s">
        <v>33</v>
      </c>
      <c r="G38" s="8" t="s">
        <v>22</v>
      </c>
      <c r="H38" s="9">
        <v>3.5729166666666673E-4</v>
      </c>
      <c r="I38" s="10"/>
      <c r="J38" s="9">
        <f t="shared" ca="1" si="1"/>
        <v>3.5729166666666673E-4</v>
      </c>
      <c r="K38" s="9">
        <v>3.3564814814814812E-4</v>
      </c>
      <c r="L38" s="9"/>
      <c r="M38" s="9">
        <f t="shared" ca="1" si="2"/>
        <v>3.3564814814814812E-4</v>
      </c>
      <c r="N38" s="21">
        <f t="shared" ca="1" si="4"/>
        <v>3.3564814814814812E-4</v>
      </c>
    </row>
    <row r="39" spans="1:14" x14ac:dyDescent="0.3">
      <c r="A39" s="20">
        <v>3</v>
      </c>
      <c r="B39" s="38" t="s">
        <v>51</v>
      </c>
      <c r="C39" s="64">
        <v>2006</v>
      </c>
      <c r="D39" s="7" t="str">
        <f t="shared" si="0"/>
        <v>2005-2009</v>
      </c>
      <c r="E39" s="58">
        <v>296</v>
      </c>
      <c r="F39" s="8" t="s">
        <v>33</v>
      </c>
      <c r="G39" s="8" t="s">
        <v>22</v>
      </c>
      <c r="H39" s="9">
        <v>3.4675925925925928E-4</v>
      </c>
      <c r="I39" s="10"/>
      <c r="J39" s="9">
        <f t="shared" ca="1" si="1"/>
        <v>3.4675925925925928E-4</v>
      </c>
      <c r="K39" s="9">
        <v>3.5682870370370366E-4</v>
      </c>
      <c r="L39" s="9"/>
      <c r="M39" s="9">
        <f t="shared" ca="1" si="2"/>
        <v>3.5682870370370366E-4</v>
      </c>
      <c r="N39" s="21">
        <f t="shared" ca="1" si="4"/>
        <v>3.4675925925925928E-4</v>
      </c>
    </row>
    <row r="40" spans="1:14" x14ac:dyDescent="0.3">
      <c r="A40" s="20"/>
      <c r="B40" s="50" t="s">
        <v>52</v>
      </c>
      <c r="C40" s="6">
        <v>2008</v>
      </c>
      <c r="D40" s="7" t="str">
        <f t="shared" si="0"/>
        <v>2005-2009</v>
      </c>
      <c r="E40" s="58">
        <v>278</v>
      </c>
      <c r="F40" s="8" t="s">
        <v>33</v>
      </c>
      <c r="G40" s="8" t="s">
        <v>22</v>
      </c>
      <c r="H40" s="9">
        <v>3.6168981481481485E-4</v>
      </c>
      <c r="I40" s="10"/>
      <c r="J40" s="9">
        <f t="shared" ca="1" si="1"/>
        <v>3.6168981481481485E-4</v>
      </c>
      <c r="K40" s="9">
        <v>3.4814814814814816E-4</v>
      </c>
      <c r="L40" s="9"/>
      <c r="M40" s="9">
        <f t="shared" ca="1" si="2"/>
        <v>3.4814814814814816E-4</v>
      </c>
      <c r="N40" s="21">
        <f t="shared" ca="1" si="4"/>
        <v>3.4814814814814816E-4</v>
      </c>
    </row>
    <row r="41" spans="1:14" x14ac:dyDescent="0.3">
      <c r="A41" s="20"/>
      <c r="B41" s="65" t="s">
        <v>53</v>
      </c>
      <c r="C41" s="48">
        <v>2006</v>
      </c>
      <c r="D41" s="7" t="str">
        <f t="shared" si="0"/>
        <v>2005-2009</v>
      </c>
      <c r="E41" s="58">
        <v>318</v>
      </c>
      <c r="F41" s="8" t="s">
        <v>33</v>
      </c>
      <c r="G41" s="8" t="s">
        <v>22</v>
      </c>
      <c r="H41" s="9">
        <v>3.7962962962962956E-4</v>
      </c>
      <c r="I41" s="10"/>
      <c r="J41" s="9">
        <f t="shared" ca="1" si="1"/>
        <v>3.7962962962962956E-4</v>
      </c>
      <c r="K41" s="9">
        <v>3.7615740740740735E-4</v>
      </c>
      <c r="L41" s="9"/>
      <c r="M41" s="9">
        <f t="shared" ca="1" si="2"/>
        <v>3.7615740740740735E-4</v>
      </c>
      <c r="N41" s="21">
        <f t="shared" ca="1" si="4"/>
        <v>3.7615740740740735E-4</v>
      </c>
    </row>
    <row r="42" spans="1:14" x14ac:dyDescent="0.3">
      <c r="A42" s="20"/>
      <c r="B42" s="11" t="s">
        <v>54</v>
      </c>
      <c r="C42" s="6">
        <v>2008</v>
      </c>
      <c r="D42" s="7" t="str">
        <f t="shared" si="0"/>
        <v>2005-2009</v>
      </c>
      <c r="E42" s="58">
        <v>336</v>
      </c>
      <c r="F42" s="8" t="s">
        <v>33</v>
      </c>
      <c r="G42" s="8" t="s">
        <v>22</v>
      </c>
      <c r="H42" s="9">
        <v>3.8194444444444446E-4</v>
      </c>
      <c r="I42" s="10"/>
      <c r="J42" s="9">
        <f t="shared" ca="1" si="1"/>
        <v>3.8194444444444446E-4</v>
      </c>
      <c r="K42" s="9">
        <v>4.1296296296296301E-4</v>
      </c>
      <c r="L42" s="9"/>
      <c r="M42" s="9">
        <f t="shared" ca="1" si="2"/>
        <v>4.1296296296296301E-4</v>
      </c>
      <c r="N42" s="21">
        <f t="shared" ca="1" si="4"/>
        <v>3.8194444444444446E-4</v>
      </c>
    </row>
    <row r="43" spans="1:14" x14ac:dyDescent="0.3">
      <c r="A43" s="20"/>
      <c r="B43" s="11" t="s">
        <v>55</v>
      </c>
      <c r="C43" s="6">
        <v>2008</v>
      </c>
      <c r="D43" s="7" t="str">
        <f>IF(C43&gt;2009,"2010-2013","2005-2009")</f>
        <v>2005-2009</v>
      </c>
      <c r="E43" s="58">
        <v>339</v>
      </c>
      <c r="F43" s="8" t="s">
        <v>33</v>
      </c>
      <c r="G43" s="8" t="s">
        <v>22</v>
      </c>
      <c r="H43" s="9">
        <v>4.1956018518518514E-4</v>
      </c>
      <c r="I43" s="10"/>
      <c r="J43" s="9">
        <f t="shared" ca="1" si="1"/>
        <v>4.1956018518518514E-4</v>
      </c>
      <c r="K43" s="9">
        <v>4.1226851851851857E-4</v>
      </c>
      <c r="L43" s="9"/>
      <c r="M43" s="9">
        <f t="shared" ca="1" si="2"/>
        <v>4.1226851851851857E-4</v>
      </c>
      <c r="N43" s="21">
        <f t="shared" ca="1" si="4"/>
        <v>4.1226851851851857E-4</v>
      </c>
    </row>
    <row r="44" spans="1:14" x14ac:dyDescent="0.3">
      <c r="A44" s="20"/>
      <c r="B44" s="11" t="s">
        <v>56</v>
      </c>
      <c r="C44" s="48">
        <v>2009</v>
      </c>
      <c r="D44" s="7" t="str">
        <f>IF(C44&gt;2013,"2014+",IF(C44&gt;2009,"2010-2013","2005-2009"))</f>
        <v>2005-2009</v>
      </c>
      <c r="E44" s="58">
        <v>286</v>
      </c>
      <c r="F44" s="8" t="s">
        <v>33</v>
      </c>
      <c r="G44" s="8" t="s">
        <v>22</v>
      </c>
      <c r="H44" s="9">
        <v>4.8391203703703709E-4</v>
      </c>
      <c r="I44" s="10"/>
      <c r="J44" s="9">
        <f t="shared" ca="1" si="1"/>
        <v>4.8391203703703709E-4</v>
      </c>
      <c r="K44" s="9">
        <v>4.5011574074074073E-4</v>
      </c>
      <c r="L44" s="9"/>
      <c r="M44" s="9">
        <f t="shared" ca="1" si="2"/>
        <v>4.5011574074074073E-4</v>
      </c>
      <c r="N44" s="21">
        <f t="shared" ca="1" si="4"/>
        <v>4.5011574074074073E-4</v>
      </c>
    </row>
    <row r="45" spans="1:14" x14ac:dyDescent="0.3">
      <c r="A45" s="20"/>
      <c r="B45" s="11" t="s">
        <v>57</v>
      </c>
      <c r="C45" s="48">
        <v>2009</v>
      </c>
      <c r="D45" s="7" t="str">
        <f>IF(C45&gt;2009,"2010-2013","2005-2009")</f>
        <v>2005-2009</v>
      </c>
      <c r="E45" s="58">
        <v>790</v>
      </c>
      <c r="F45" s="8" t="s">
        <v>33</v>
      </c>
      <c r="G45" s="8" t="s">
        <v>22</v>
      </c>
      <c r="H45" s="9">
        <v>6.572916666666667E-4</v>
      </c>
      <c r="I45" s="10"/>
      <c r="J45" s="9">
        <f t="shared" ca="1" si="1"/>
        <v>6.572916666666667E-4</v>
      </c>
      <c r="K45" s="9">
        <v>6.572916666666667E-4</v>
      </c>
      <c r="L45" s="9"/>
      <c r="M45" s="9">
        <f t="shared" ca="1" si="2"/>
        <v>6.572916666666667E-4</v>
      </c>
      <c r="N45" s="21">
        <f t="shared" ca="1" si="4"/>
        <v>6.572916666666667E-4</v>
      </c>
    </row>
    <row r="46" spans="1:14" ht="16.2" thickBot="1" x14ac:dyDescent="0.35">
      <c r="A46" s="22"/>
      <c r="B46" s="66" t="s">
        <v>58</v>
      </c>
      <c r="C46" s="24">
        <v>2008</v>
      </c>
      <c r="D46" s="25" t="str">
        <f>IF(C46&gt;2013,"2014+",IF(C46&gt;2009,"2010-2013","2005-2009"))</f>
        <v>2005-2009</v>
      </c>
      <c r="E46" s="56">
        <v>325</v>
      </c>
      <c r="F46" s="26" t="s">
        <v>33</v>
      </c>
      <c r="G46" s="26" t="s">
        <v>22</v>
      </c>
      <c r="H46" s="27">
        <v>6.9756944444444434E-4</v>
      </c>
      <c r="I46" s="28"/>
      <c r="J46" s="27">
        <f t="shared" ca="1" si="1"/>
        <v>6.9756944444444434E-4</v>
      </c>
      <c r="K46" s="27">
        <v>8.1851851851851866E-4</v>
      </c>
      <c r="L46" s="27"/>
      <c r="M46" s="27">
        <f t="shared" ca="1" si="2"/>
        <v>8.1851851851851866E-4</v>
      </c>
      <c r="N46" s="29">
        <f t="shared" ca="1" si="4"/>
        <v>6.9756944444444434E-4</v>
      </c>
    </row>
    <row r="47" spans="1:14" x14ac:dyDescent="0.3">
      <c r="A47" s="30">
        <v>1</v>
      </c>
      <c r="B47" s="31" t="s">
        <v>59</v>
      </c>
      <c r="C47" s="53">
        <v>2013</v>
      </c>
      <c r="D47" s="33" t="str">
        <f>IF(C47&gt;2013,"2014+",IF(C47&gt;2009,"2010-2013","2005-2009"))</f>
        <v>2010-2013</v>
      </c>
      <c r="E47" s="57">
        <v>298</v>
      </c>
      <c r="F47" s="34" t="s">
        <v>33</v>
      </c>
      <c r="G47" s="34" t="s">
        <v>22</v>
      </c>
      <c r="H47" s="35">
        <v>4.8726851851851855E-4</v>
      </c>
      <c r="I47" s="36"/>
      <c r="J47" s="35">
        <f t="shared" ca="1" si="1"/>
        <v>4.8726851851851855E-4</v>
      </c>
      <c r="K47" s="35">
        <v>4.9270833333333339E-4</v>
      </c>
      <c r="L47" s="35"/>
      <c r="M47" s="35">
        <f t="shared" ca="1" si="2"/>
        <v>4.9270833333333339E-4</v>
      </c>
      <c r="N47" s="37">
        <f t="shared" ca="1" si="4"/>
        <v>4.8726851851851855E-4</v>
      </c>
    </row>
    <row r="48" spans="1:14" ht="16.2" thickBot="1" x14ac:dyDescent="0.35">
      <c r="A48" s="22">
        <v>2</v>
      </c>
      <c r="B48" s="39" t="s">
        <v>60</v>
      </c>
      <c r="C48" s="24">
        <v>2010</v>
      </c>
      <c r="D48" s="25" t="str">
        <f>IF(C48&gt;2013,"2014+",IF(C48&gt;2009,"2010-2013","2005-2009"))</f>
        <v>2010-2013</v>
      </c>
      <c r="E48" s="56">
        <v>219</v>
      </c>
      <c r="F48" s="26" t="s">
        <v>33</v>
      </c>
      <c r="G48" s="26" t="s">
        <v>22</v>
      </c>
      <c r="H48" s="27">
        <v>6.9386574074074088E-4</v>
      </c>
      <c r="I48" s="28"/>
      <c r="J48" s="27">
        <f t="shared" ca="1" si="1"/>
        <v>6.9386574074074088E-4</v>
      </c>
      <c r="K48" s="27">
        <v>6.4120370370370373E-4</v>
      </c>
      <c r="L48" s="27"/>
      <c r="M48" s="27">
        <f t="shared" ca="1" si="2"/>
        <v>6.4120370370370373E-4</v>
      </c>
      <c r="N48" s="29">
        <f t="shared" ca="1" si="4"/>
        <v>6.4120370370370373E-4</v>
      </c>
    </row>
  </sheetData>
  <sheetProtection algorithmName="SHA-512" hashValue="lVNo0U7FZdJ+sqk7YiTs9c6tE7BqVKiHF7xogUWXu9JGaPwwUM88dJ5uYTSaBPRxYu32mG5YNXZCp67G1l1MDg==" saltValue="tOB0jXoq+o1+/cA+drzqUA==" spinCount="100000" sheet="1" formatCells="0" formatColumns="0" formatRows="0" insertColumns="0" insertRows="0" insertHyperlinks="0" deleteColumns="0" deleteRows="0" sort="0" autoFilter="0" pivotTables="0"/>
  <sortState ref="A30:N36">
    <sortCondition ref="N30:N36"/>
  </sortState>
  <mergeCells count="9">
    <mergeCell ref="A1:A2"/>
    <mergeCell ref="H1:M1"/>
    <mergeCell ref="N1:N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2023-03-13T06:20:43Z</dcterms:created>
  <dcterms:modified xsi:type="dcterms:W3CDTF">2023-03-13T07:29:55Z</dcterms:modified>
</cp:coreProperties>
</file>